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morinaga_akira_qx_m_ysn21_jp/Documents/デスクトップ/徳山地区理事/県内大会/1_春季選手権/◎R8年度/"/>
    </mc:Choice>
  </mc:AlternateContent>
  <xr:revisionPtr revIDLastSave="213" documentId="11_0C4368DB29E6FC3E7B5971375D34701A95BE319C" xr6:coauthVersionLast="47" xr6:coauthVersionMax="47" xr10:uidLastSave="{364F1E76-B406-48BE-B20E-ED547D7DE893}"/>
  <bookViews>
    <workbookView xWindow="-98" yWindow="-98" windowWidth="20715" windowHeight="13155" firstSheet="1" activeTab="1" xr2:uid="{00000000-000D-0000-FFFF-FFFF00000000}"/>
  </bookViews>
  <sheets>
    <sheet name="XXXXXX" sheetId="5" state="veryHidden" r:id="rId1"/>
    <sheet name="入力用（男子）" sheetId="11" r:id="rId2"/>
    <sheet name="入力用（女子）" sheetId="19" r:id="rId3"/>
    <sheet name="短冊" sheetId="12" r:id="rId4"/>
    <sheet name="学校番号" sheetId="18" r:id="rId5"/>
    <sheet name="入力例" sheetId="21" r:id="rId6"/>
    <sheet name="事務局" sheetId="20" r:id="rId7"/>
  </sheets>
  <definedNames>
    <definedName name="_xlnm.Print_Area" localSheetId="3">短冊!$A$1:$P$34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2" l="1"/>
  <c r="P1" i="12"/>
  <c r="G1" i="12"/>
  <c r="D3" i="20"/>
  <c r="D2" i="20"/>
  <c r="C3" i="20"/>
  <c r="C2" i="20"/>
  <c r="G8" i="21"/>
  <c r="G8" i="19"/>
  <c r="G8" i="11"/>
  <c r="A1" i="11"/>
  <c r="A2" i="12" s="1"/>
  <c r="J2" i="12" s="1"/>
  <c r="T15" i="20" l="1"/>
  <c r="U15" i="20"/>
  <c r="V15" i="20"/>
  <c r="Q15" i="20"/>
  <c r="R15" i="20"/>
  <c r="S15" i="20"/>
  <c r="T14" i="20"/>
  <c r="U14" i="20"/>
  <c r="V14" i="20"/>
  <c r="Q14" i="20"/>
  <c r="R14" i="20"/>
  <c r="S14" i="20"/>
  <c r="Q13" i="20"/>
  <c r="R13" i="20"/>
  <c r="S13" i="20"/>
  <c r="T12" i="20"/>
  <c r="U12" i="20"/>
  <c r="V12" i="20"/>
  <c r="Q12" i="20"/>
  <c r="R12" i="20"/>
  <c r="S12" i="20"/>
  <c r="T11" i="20"/>
  <c r="U11" i="20"/>
  <c r="V11" i="20"/>
  <c r="Q11" i="20"/>
  <c r="R11" i="20"/>
  <c r="S11" i="20"/>
  <c r="T10" i="20"/>
  <c r="U10" i="20"/>
  <c r="V10" i="20"/>
  <c r="Q10" i="20"/>
  <c r="R10" i="20"/>
  <c r="S10" i="20"/>
  <c r="T9" i="20"/>
  <c r="U9" i="20"/>
  <c r="V9" i="20"/>
  <c r="Q9" i="20"/>
  <c r="R9" i="20"/>
  <c r="S9" i="20"/>
  <c r="T8" i="20"/>
  <c r="U8" i="20"/>
  <c r="V8" i="20"/>
  <c r="Q8" i="20"/>
  <c r="R8" i="20"/>
  <c r="S8" i="20"/>
  <c r="T7" i="20"/>
  <c r="U7" i="20"/>
  <c r="V7" i="20"/>
  <c r="Q7" i="20"/>
  <c r="R7" i="20"/>
  <c r="S7" i="20"/>
  <c r="T6" i="20"/>
  <c r="U6" i="20"/>
  <c r="V6" i="20"/>
  <c r="Q6" i="20"/>
  <c r="R6" i="20"/>
  <c r="S6" i="20"/>
  <c r="T5" i="20"/>
  <c r="U5" i="20"/>
  <c r="V5" i="20"/>
  <c r="Q5" i="20"/>
  <c r="R5" i="20"/>
  <c r="S5" i="20"/>
  <c r="T4" i="20"/>
  <c r="U4" i="20"/>
  <c r="V4" i="20"/>
  <c r="Q4" i="20"/>
  <c r="R4" i="20"/>
  <c r="S4" i="20"/>
  <c r="I10" i="20"/>
  <c r="J10" i="20"/>
  <c r="K10" i="20"/>
  <c r="L10" i="20"/>
  <c r="N10" i="20"/>
  <c r="J11" i="20"/>
  <c r="K11" i="20"/>
  <c r="L11" i="20"/>
  <c r="N11" i="20"/>
  <c r="I12" i="20"/>
  <c r="J12" i="20"/>
  <c r="K12" i="20"/>
  <c r="L12" i="20"/>
  <c r="N12" i="20"/>
  <c r="L15" i="20"/>
  <c r="M15" i="20"/>
  <c r="N15" i="20"/>
  <c r="I15" i="20"/>
  <c r="J15" i="20"/>
  <c r="K15" i="20"/>
  <c r="L14" i="20"/>
  <c r="M14" i="20"/>
  <c r="N14" i="20"/>
  <c r="I14" i="20"/>
  <c r="J14" i="20"/>
  <c r="K14" i="20"/>
  <c r="L13" i="20"/>
  <c r="M13" i="20"/>
  <c r="N13" i="20"/>
  <c r="I13" i="20"/>
  <c r="J13" i="20"/>
  <c r="K13" i="20"/>
  <c r="M12" i="20"/>
  <c r="M11" i="20"/>
  <c r="I11" i="20"/>
  <c r="M10" i="20"/>
  <c r="L4" i="20"/>
  <c r="M4" i="20"/>
  <c r="N4" i="20"/>
  <c r="L5" i="20"/>
  <c r="M5" i="20"/>
  <c r="N5" i="20"/>
  <c r="L6" i="20"/>
  <c r="M6" i="20"/>
  <c r="N6" i="20"/>
  <c r="L7" i="20"/>
  <c r="M7" i="20"/>
  <c r="N7" i="20"/>
  <c r="L8" i="20"/>
  <c r="M8" i="20"/>
  <c r="N8" i="20"/>
  <c r="L9" i="20"/>
  <c r="M9" i="20"/>
  <c r="N9" i="20"/>
  <c r="I9" i="20"/>
  <c r="J9" i="20"/>
  <c r="K9" i="20"/>
  <c r="I8" i="20"/>
  <c r="J8" i="20"/>
  <c r="K8" i="20"/>
  <c r="I7" i="20"/>
  <c r="J7" i="20"/>
  <c r="K7" i="20"/>
  <c r="I6" i="20" l="1"/>
  <c r="J6" i="20"/>
  <c r="K6" i="20"/>
  <c r="I5" i="20"/>
  <c r="J5" i="20"/>
  <c r="K5" i="20"/>
  <c r="I4" i="20"/>
  <c r="J4" i="20"/>
  <c r="K4" i="20"/>
  <c r="E12" i="20" l="1"/>
  <c r="D13" i="20"/>
  <c r="D14" i="20"/>
  <c r="D15" i="20"/>
  <c r="D16" i="20"/>
  <c r="D17" i="20"/>
  <c r="D18" i="20"/>
  <c r="D19" i="20"/>
  <c r="D20" i="20"/>
  <c r="D21" i="20"/>
  <c r="D22" i="20"/>
  <c r="D23" i="20"/>
  <c r="D24" i="20"/>
  <c r="B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B1" i="21"/>
  <c r="A1" i="19"/>
  <c r="E3" i="20"/>
  <c r="F3" i="20" s="1"/>
  <c r="E2" i="20"/>
  <c r="F2" i="20" s="1"/>
  <c r="A9" i="20"/>
  <c r="A6" i="20"/>
  <c r="L6" i="12"/>
  <c r="C6" i="12"/>
  <c r="M5" i="11"/>
  <c r="B2" i="20" s="1"/>
  <c r="D26" i="12"/>
  <c r="C33" i="12"/>
  <c r="T22" i="12" s="1"/>
  <c r="C34" i="12"/>
  <c r="F9" i="20"/>
  <c r="D9" i="20"/>
  <c r="E9" i="20"/>
  <c r="C9" i="20"/>
  <c r="F6" i="20"/>
  <c r="E6" i="20"/>
  <c r="D6" i="20"/>
  <c r="C6" i="20"/>
  <c r="A3" i="20"/>
  <c r="A2" i="20"/>
  <c r="L24" i="12"/>
  <c r="M24" i="12"/>
  <c r="N24" i="12"/>
  <c r="O24" i="12"/>
  <c r="P24" i="12"/>
  <c r="L25" i="12"/>
  <c r="AD18" i="12" s="1"/>
  <c r="AC18" i="12" s="1"/>
  <c r="E20" i="20" s="1"/>
  <c r="M25" i="12"/>
  <c r="N25" i="12"/>
  <c r="O25" i="12"/>
  <c r="P25" i="12"/>
  <c r="L26" i="12"/>
  <c r="M26" i="12"/>
  <c r="N26" i="12"/>
  <c r="O26" i="12"/>
  <c r="P26" i="12"/>
  <c r="L27" i="12"/>
  <c r="AD19" i="12" s="1"/>
  <c r="F21" i="20" s="1"/>
  <c r="M27" i="12"/>
  <c r="N27" i="12"/>
  <c r="O27" i="12"/>
  <c r="P27" i="12"/>
  <c r="L28" i="12"/>
  <c r="M28" i="12"/>
  <c r="N28" i="12"/>
  <c r="O28" i="12"/>
  <c r="P28" i="12"/>
  <c r="L29" i="12"/>
  <c r="AD20" i="12" s="1"/>
  <c r="F22" i="20" s="1"/>
  <c r="M29" i="12"/>
  <c r="N29" i="12"/>
  <c r="O29" i="12"/>
  <c r="P29" i="12"/>
  <c r="L30" i="12"/>
  <c r="M30" i="12"/>
  <c r="N30" i="12"/>
  <c r="O30" i="12"/>
  <c r="P30" i="12"/>
  <c r="L31" i="12"/>
  <c r="AD21" i="12" s="1"/>
  <c r="M31" i="12"/>
  <c r="N31" i="12"/>
  <c r="O31" i="12"/>
  <c r="P31" i="12"/>
  <c r="L32" i="12"/>
  <c r="M32" i="12"/>
  <c r="N32" i="12"/>
  <c r="O32" i="12"/>
  <c r="P32" i="12"/>
  <c r="L33" i="12"/>
  <c r="AD22" i="12" s="1"/>
  <c r="F24" i="20" s="1"/>
  <c r="M33" i="12"/>
  <c r="N33" i="12"/>
  <c r="O33" i="12"/>
  <c r="P33" i="12"/>
  <c r="L34" i="12"/>
  <c r="M34" i="12"/>
  <c r="N34" i="12"/>
  <c r="O34" i="12"/>
  <c r="P34" i="12"/>
  <c r="M23" i="12"/>
  <c r="N23" i="12"/>
  <c r="O23" i="12"/>
  <c r="P23" i="12"/>
  <c r="L23" i="12"/>
  <c r="AD17" i="12" s="1"/>
  <c r="F19" i="20" s="1"/>
  <c r="L12" i="12"/>
  <c r="M12" i="12"/>
  <c r="N12" i="12"/>
  <c r="O12" i="12"/>
  <c r="P12" i="12"/>
  <c r="L13" i="12"/>
  <c r="M13" i="12"/>
  <c r="N13" i="12"/>
  <c r="O13" i="12"/>
  <c r="P13" i="12"/>
  <c r="L14" i="12"/>
  <c r="M14" i="12"/>
  <c r="N14" i="12"/>
  <c r="O14" i="12"/>
  <c r="P14" i="12"/>
  <c r="L15" i="12"/>
  <c r="M15" i="12"/>
  <c r="N15" i="12"/>
  <c r="O15" i="12"/>
  <c r="P15" i="12"/>
  <c r="L16" i="12"/>
  <c r="M16" i="12"/>
  <c r="N16" i="12"/>
  <c r="O16" i="12"/>
  <c r="P16" i="12"/>
  <c r="L17" i="12"/>
  <c r="AD14" i="12" s="1"/>
  <c r="M17" i="12"/>
  <c r="N17" i="12"/>
  <c r="O17" i="12"/>
  <c r="P17" i="12"/>
  <c r="L18" i="12"/>
  <c r="M18" i="12"/>
  <c r="N18" i="12"/>
  <c r="O18" i="12"/>
  <c r="P18" i="12"/>
  <c r="L19" i="12"/>
  <c r="AD15" i="12" s="1"/>
  <c r="M19" i="12"/>
  <c r="N19" i="12"/>
  <c r="O19" i="12"/>
  <c r="P19" i="12"/>
  <c r="L20" i="12"/>
  <c r="M20" i="12"/>
  <c r="N20" i="12"/>
  <c r="O20" i="12"/>
  <c r="P20" i="12"/>
  <c r="L21" i="12"/>
  <c r="AD16" i="12" s="1"/>
  <c r="M21" i="12"/>
  <c r="N21" i="12"/>
  <c r="O21" i="12"/>
  <c r="P21" i="12"/>
  <c r="L22" i="12"/>
  <c r="M22" i="12"/>
  <c r="N22" i="12"/>
  <c r="O22" i="12"/>
  <c r="P22" i="12"/>
  <c r="M11" i="12"/>
  <c r="N11" i="12"/>
  <c r="O11" i="12"/>
  <c r="P11" i="12"/>
  <c r="L11" i="12"/>
  <c r="L8" i="12"/>
  <c r="O8" i="12" s="1"/>
  <c r="L7" i="12"/>
  <c r="D5" i="11"/>
  <c r="A5" i="12" s="1"/>
  <c r="C7" i="12"/>
  <c r="M5" i="19"/>
  <c r="B3" i="20" s="1"/>
  <c r="D5" i="19"/>
  <c r="J5" i="12" s="1"/>
  <c r="C8" i="12"/>
  <c r="F8" i="12" s="1"/>
  <c r="D24" i="12"/>
  <c r="E24" i="12"/>
  <c r="F24" i="12"/>
  <c r="G24" i="12"/>
  <c r="D25" i="12"/>
  <c r="E25" i="12"/>
  <c r="F25" i="12"/>
  <c r="G25" i="12"/>
  <c r="E26" i="12"/>
  <c r="F26" i="12"/>
  <c r="G26" i="12"/>
  <c r="D27" i="12"/>
  <c r="E27" i="12"/>
  <c r="F27" i="12"/>
  <c r="G27" i="12"/>
  <c r="D28" i="12"/>
  <c r="E28" i="12"/>
  <c r="F28" i="12"/>
  <c r="G28" i="12"/>
  <c r="D29" i="12"/>
  <c r="E29" i="12"/>
  <c r="F29" i="12"/>
  <c r="G29" i="12"/>
  <c r="D30" i="12"/>
  <c r="E30" i="12"/>
  <c r="F30" i="12"/>
  <c r="G30" i="12"/>
  <c r="D31" i="12"/>
  <c r="E31" i="12"/>
  <c r="F31" i="12"/>
  <c r="G31" i="12"/>
  <c r="D32" i="12"/>
  <c r="E32" i="12"/>
  <c r="F32" i="12"/>
  <c r="G32" i="12"/>
  <c r="D33" i="12"/>
  <c r="E33" i="12"/>
  <c r="F33" i="12"/>
  <c r="G33" i="12"/>
  <c r="D34" i="12"/>
  <c r="E34" i="12"/>
  <c r="F34" i="12"/>
  <c r="G34" i="12"/>
  <c r="G23" i="12"/>
  <c r="F23" i="12"/>
  <c r="E23" i="12"/>
  <c r="D23" i="12"/>
  <c r="C24" i="12"/>
  <c r="C25" i="12"/>
  <c r="T18" i="12" s="1"/>
  <c r="C26" i="12"/>
  <c r="C27" i="12"/>
  <c r="C28" i="12"/>
  <c r="C29" i="12"/>
  <c r="T20" i="12" s="1"/>
  <c r="C30" i="12"/>
  <c r="C31" i="12"/>
  <c r="T21" i="12" s="1"/>
  <c r="C32" i="12"/>
  <c r="C23" i="12"/>
  <c r="C11" i="12"/>
  <c r="G11" i="12"/>
  <c r="J3" i="12"/>
  <c r="A3" i="12"/>
  <c r="G12" i="12"/>
  <c r="G13" i="12"/>
  <c r="G14" i="12"/>
  <c r="G15" i="12"/>
  <c r="G16" i="12"/>
  <c r="G17" i="12"/>
  <c r="G18" i="12"/>
  <c r="G19" i="12"/>
  <c r="G20" i="12"/>
  <c r="G21" i="12"/>
  <c r="G22" i="12"/>
  <c r="F11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12" i="12"/>
  <c r="D12" i="12"/>
  <c r="E12" i="12"/>
  <c r="F12" i="12"/>
  <c r="C13" i="12"/>
  <c r="D13" i="12"/>
  <c r="E13" i="12"/>
  <c r="F13" i="12"/>
  <c r="C14" i="12"/>
  <c r="D14" i="12"/>
  <c r="E14" i="12"/>
  <c r="F14" i="12"/>
  <c r="E11" i="12"/>
  <c r="D11" i="12"/>
  <c r="AC21" i="12" l="1"/>
  <c r="E23" i="20" s="1"/>
  <c r="F23" i="20"/>
  <c r="AC22" i="12"/>
  <c r="E24" i="20" s="1"/>
  <c r="AC20" i="12"/>
  <c r="E22" i="20" s="1"/>
  <c r="F20" i="20"/>
  <c r="AC17" i="12"/>
  <c r="E19" i="20" s="1"/>
  <c r="AC19" i="12"/>
  <c r="E21" i="20" s="1"/>
  <c r="F16" i="20"/>
  <c r="AC14" i="12"/>
  <c r="E16" i="20" s="1"/>
  <c r="F18" i="20"/>
  <c r="AC16" i="12"/>
  <c r="E18" i="20" s="1"/>
  <c r="F17" i="20"/>
  <c r="AC15" i="12"/>
  <c r="E17" i="20" s="1"/>
  <c r="AD13" i="12"/>
  <c r="F15" i="20" s="1"/>
  <c r="AD12" i="12"/>
  <c r="AC12" i="12" s="1"/>
  <c r="E14" i="20" s="1"/>
  <c r="AD11" i="12"/>
  <c r="AC11" i="12" s="1"/>
  <c r="E13" i="20" s="1"/>
  <c r="C24" i="20"/>
  <c r="S22" i="12"/>
  <c r="B24" i="20" s="1"/>
  <c r="S20" i="12"/>
  <c r="B22" i="20" s="1"/>
  <c r="C22" i="20"/>
  <c r="C23" i="20"/>
  <c r="S21" i="12"/>
  <c r="B23" i="20" s="1"/>
  <c r="T19" i="12"/>
  <c r="C21" i="20" s="1"/>
  <c r="T16" i="12"/>
  <c r="S16" i="12" s="1"/>
  <c r="B18" i="20" s="1"/>
  <c r="T15" i="12"/>
  <c r="S15" i="12" s="1"/>
  <c r="B17" i="20" s="1"/>
  <c r="T14" i="12"/>
  <c r="S14" i="12" s="1"/>
  <c r="B16" i="20" s="1"/>
  <c r="T17" i="12"/>
  <c r="C19" i="20" s="1"/>
  <c r="S18" i="12"/>
  <c r="B20" i="20" s="1"/>
  <c r="C20" i="20"/>
  <c r="W6" i="20"/>
  <c r="W10" i="20"/>
  <c r="W14" i="20"/>
  <c r="W11" i="20"/>
  <c r="W9" i="20"/>
  <c r="W7" i="20"/>
  <c r="W15" i="20"/>
  <c r="W5" i="20"/>
  <c r="W8" i="20"/>
  <c r="W12" i="20"/>
  <c r="W4" i="20"/>
  <c r="W13" i="20"/>
  <c r="O10" i="20"/>
  <c r="O14" i="20"/>
  <c r="O6" i="20"/>
  <c r="O4" i="20"/>
  <c r="O7" i="20"/>
  <c r="O11" i="20"/>
  <c r="O15" i="20"/>
  <c r="O5" i="20"/>
  <c r="O12" i="20"/>
  <c r="O8" i="20"/>
  <c r="O13" i="20"/>
  <c r="O9" i="20"/>
  <c r="T13" i="12"/>
  <c r="C15" i="20" s="1"/>
  <c r="T12" i="12"/>
  <c r="S12" i="12" s="1"/>
  <c r="B14" i="20" s="1"/>
  <c r="T11" i="12"/>
  <c r="B13" i="20" s="1"/>
  <c r="B9" i="20"/>
  <c r="B6" i="20"/>
  <c r="C18" i="20" l="1"/>
  <c r="AC13" i="12"/>
  <c r="E15" i="20" s="1"/>
  <c r="F14" i="20"/>
  <c r="F13" i="20"/>
  <c r="C17" i="20"/>
  <c r="S17" i="12"/>
  <c r="B19" i="20" s="1"/>
  <c r="S19" i="12"/>
  <c r="B21" i="20" s="1"/>
  <c r="C16" i="20"/>
  <c r="S13" i="12"/>
  <c r="B15" i="20" s="1"/>
  <c r="C14" i="20"/>
  <c r="C13" i="20"/>
</calcChain>
</file>

<file path=xl/sharedStrings.xml><?xml version="1.0" encoding="utf-8"?>
<sst xmlns="http://schemas.openxmlformats.org/spreadsheetml/2006/main" count="463" uniqueCount="211">
  <si>
    <t>順位</t>
    <rPh sb="0" eb="2">
      <t>ジュンイ</t>
    </rPh>
    <phoneticPr fontId="2"/>
  </si>
  <si>
    <t>位置</t>
    <rPh sb="0" eb="2">
      <t>イチ</t>
    </rPh>
    <phoneticPr fontId="2"/>
  </si>
  <si>
    <t>学年</t>
    <rPh sb="0" eb="2">
      <t>ガクネン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</si>
  <si>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</si>
  <si>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プレーヤー
Ｂ</t>
    <phoneticPr fontId="2"/>
  </si>
  <si>
    <t>プレーヤー
Ａ</t>
    <phoneticPr fontId="2"/>
  </si>
  <si>
    <t>←</t>
  </si>
  <si>
    <t>金額</t>
    <phoneticPr fontId="2"/>
  </si>
  <si>
    <t>男 子 個 人 戦 申 込 書</t>
  </si>
  <si>
    <t>女 子 個 人 戦 申 込 書</t>
  </si>
  <si>
    <t>申込み責任者</t>
    <phoneticPr fontId="2"/>
  </si>
  <si>
    <t>金額</t>
  </si>
  <si>
    <t>順位</t>
  </si>
  <si>
    <t>位置</t>
  </si>
  <si>
    <t>選　手　名</t>
  </si>
  <si>
    <t>学年</t>
  </si>
  <si>
    <t>戦績</t>
  </si>
  <si>
    <t>会員番号</t>
  </si>
  <si>
    <t>・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</si>
  <si>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</si>
  <si>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</si>
  <si>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Ａ</t>
  </si>
  <si>
    <t>１</t>
    <phoneticPr fontId="2"/>
  </si>
  <si>
    <t>Ｂ</t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</si>
  <si>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</si>
  <si>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</si>
  <si>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</si>
  <si>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</si>
  <si>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</si>
  <si>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</si>
  <si>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</si>
  <si>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</si>
  <si>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</si>
  <si>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※ベンチ入り指導者は４名まで、ただし出場ペア数を超えないこと。</t>
  </si>
  <si>
    <t>申込み責任者</t>
    <rPh sb="0" eb="2">
      <t>モウシコ</t>
    </rPh>
    <rPh sb="3" eb="6">
      <t>セキニンシャ</t>
    </rPh>
    <phoneticPr fontId="2"/>
  </si>
  <si>
    <t>１１</t>
  </si>
  <si>
    <t>１２</t>
  </si>
  <si>
    <t>ベンチ入り
指導者</t>
    <phoneticPr fontId="2"/>
  </si>
  <si>
    <t>会員番号</t>
    <phoneticPr fontId="2"/>
  </si>
  <si>
    <t>参加申込書</t>
    <rPh sb="0" eb="2">
      <t>サンカ</t>
    </rPh>
    <phoneticPr fontId="2"/>
  </si>
  <si>
    <t>学校名</t>
    <rPh sb="0" eb="2">
      <t>ガッコウ</t>
    </rPh>
    <rPh sb="2" eb="3">
      <t>メイ</t>
    </rPh>
    <phoneticPr fontId="2"/>
  </si>
  <si>
    <t>ベンチ入り
指導者</t>
    <rPh sb="3" eb="4">
      <t>イ</t>
    </rPh>
    <rPh sb="6" eb="9">
      <t>シドウシャ</t>
    </rPh>
    <phoneticPr fontId="2"/>
  </si>
  <si>
    <t>山口県高等学校春季ソフトテニス大会</t>
    <rPh sb="0" eb="3">
      <t>ヤマグチケン</t>
    </rPh>
    <rPh sb="3" eb="5">
      <t>コウトウ</t>
    </rPh>
    <rPh sb="5" eb="7">
      <t>ガッコウ</t>
    </rPh>
    <rPh sb="7" eb="9">
      <t>シュンキ</t>
    </rPh>
    <rPh sb="15" eb="17">
      <t>タイカイ</t>
    </rPh>
    <phoneticPr fontId="2"/>
  </si>
  <si>
    <t>「参加生徒数」を入力</t>
    <rPh sb="8" eb="10">
      <t>ニュウリョク</t>
    </rPh>
    <phoneticPr fontId="2"/>
  </si>
  <si>
    <t>学校番号</t>
    <rPh sb="0" eb="2">
      <t>ガッコウ</t>
    </rPh>
    <rPh sb="2" eb="4">
      <t>バンゴウ</t>
    </rPh>
    <phoneticPr fontId="2"/>
  </si>
  <si>
    <t>山口県立周防大島高等学校</t>
  </si>
  <si>
    <t>山口県立岩国高等学校</t>
  </si>
  <si>
    <t>山口県立岩国総合高等学校</t>
  </si>
  <si>
    <t>山口県立岩国商業高等学校</t>
  </si>
  <si>
    <t>山口県立岩国工業高等学校</t>
    <rPh sb="4" eb="6">
      <t>イワクニ</t>
    </rPh>
    <rPh sb="6" eb="8">
      <t>コウギョウ</t>
    </rPh>
    <rPh sb="8" eb="10">
      <t>コウトウ</t>
    </rPh>
    <rPh sb="10" eb="12">
      <t>ガッコウ</t>
    </rPh>
    <phoneticPr fontId="2"/>
  </si>
  <si>
    <t>山口県立柳井高等学校</t>
  </si>
  <si>
    <t>山口県立柳井商工高等学校</t>
  </si>
  <si>
    <t>山口県立熊毛南高等学校</t>
  </si>
  <si>
    <t>高水高等学校</t>
  </si>
  <si>
    <t>柳井学園高等学校</t>
  </si>
  <si>
    <t>大島商船高等専門学校</t>
  </si>
  <si>
    <t>山口県立光高等学校</t>
  </si>
  <si>
    <t>山口県立熊毛北高等学校</t>
  </si>
  <si>
    <t>山口県立下松高等学校</t>
  </si>
  <si>
    <t>山口県立下松工業高等学校</t>
  </si>
  <si>
    <t>山口県立徳山高等学校</t>
  </si>
  <si>
    <t>山口県立徳山商工高等学校</t>
  </si>
  <si>
    <t>山口県立新南陽高等学校</t>
  </si>
  <si>
    <t>山口県立南陽工業高等学校</t>
  </si>
  <si>
    <t>山口県桜ケ丘高等学校</t>
  </si>
  <si>
    <t>徳山工業高等専門学校</t>
    <rPh sb="0" eb="2">
      <t>トクヤマ</t>
    </rPh>
    <phoneticPr fontId="2"/>
  </si>
  <si>
    <t>山口県立宇部高等学校</t>
  </si>
  <si>
    <t>山口県立宇部商業高等学校</t>
  </si>
  <si>
    <t>山口県立宇部工業高等学校</t>
  </si>
  <si>
    <t>山口県立小野田高等学校</t>
  </si>
  <si>
    <t>山口県立小野田工業高等学校</t>
  </si>
  <si>
    <t>慶進高等学校</t>
  </si>
  <si>
    <t>宇部ﾌﾛﾝﾃｨｱ大学付属香川高等学校</t>
  </si>
  <si>
    <t>宇部工業高等専門学校</t>
  </si>
  <si>
    <t>宇部鴻城高等学校</t>
    <rPh sb="0" eb="2">
      <t>ウベ</t>
    </rPh>
    <rPh sb="2" eb="4">
      <t>コウジョウ</t>
    </rPh>
    <rPh sb="4" eb="6">
      <t>コウトウ</t>
    </rPh>
    <rPh sb="6" eb="8">
      <t>ガッコウ</t>
    </rPh>
    <phoneticPr fontId="2"/>
  </si>
  <si>
    <t>山口県立豊浦高等学校</t>
  </si>
  <si>
    <t>山口県立長府高等学校</t>
  </si>
  <si>
    <t>山口県立下関西高等学校</t>
  </si>
  <si>
    <t>山口県立下関南高等学校</t>
  </si>
  <si>
    <t>早鞆高等学校</t>
  </si>
  <si>
    <t>下関短期大学付属高等学校</t>
  </si>
  <si>
    <t>山口県立美祢青嶺高等学校</t>
    <rPh sb="4" eb="6">
      <t>ミネ</t>
    </rPh>
    <rPh sb="6" eb="7">
      <t>セイ</t>
    </rPh>
    <rPh sb="7" eb="8">
      <t>リョウ</t>
    </rPh>
    <phoneticPr fontId="2"/>
  </si>
  <si>
    <t>山口県立大津緑洋高等学校</t>
    <rPh sb="4" eb="6">
      <t>オオツ</t>
    </rPh>
    <rPh sb="6" eb="8">
      <t>リョクヨウ</t>
    </rPh>
    <phoneticPr fontId="2"/>
  </si>
  <si>
    <t>山口県立萩商工高等学校</t>
    <rPh sb="5" eb="6">
      <t>ショウ</t>
    </rPh>
    <phoneticPr fontId="2"/>
  </si>
  <si>
    <t>長門高等学校</t>
  </si>
  <si>
    <t>山口県立下関工科高等学校</t>
    <rPh sb="6" eb="8">
      <t>コウカ</t>
    </rPh>
    <phoneticPr fontId="2"/>
  </si>
  <si>
    <t>学校名</t>
    <rPh sb="0" eb="3">
      <t>ガッコウメイ</t>
    </rPh>
    <phoneticPr fontId="2"/>
  </si>
  <si>
    <t>略称</t>
    <rPh sb="0" eb="2">
      <t>リャクショウ</t>
    </rPh>
    <phoneticPr fontId="2"/>
  </si>
  <si>
    <t>周防大島</t>
  </si>
  <si>
    <t>岩国</t>
  </si>
  <si>
    <t>岩国総合</t>
  </si>
  <si>
    <t>柳井</t>
  </si>
  <si>
    <t>柳井商工</t>
  </si>
  <si>
    <t>熊毛南</t>
  </si>
  <si>
    <t>高水</t>
  </si>
  <si>
    <t>柳井学園</t>
  </si>
  <si>
    <t>光</t>
  </si>
  <si>
    <t>下松</t>
  </si>
  <si>
    <t>熊毛北</t>
  </si>
  <si>
    <t>徳山</t>
  </si>
  <si>
    <t>新南陽</t>
  </si>
  <si>
    <t>徳山商工</t>
  </si>
  <si>
    <t>防府商工</t>
    <rPh sb="0" eb="2">
      <t>ホウフ</t>
    </rPh>
    <rPh sb="2" eb="4">
      <t>ショウコウ</t>
    </rPh>
    <phoneticPr fontId="2"/>
  </si>
  <si>
    <t>山口</t>
    <rPh sb="0" eb="2">
      <t>ヤマグチ</t>
    </rPh>
    <phoneticPr fontId="2"/>
  </si>
  <si>
    <t>宇部</t>
  </si>
  <si>
    <t>小野田</t>
  </si>
  <si>
    <t>宇部鴻城</t>
    <rPh sb="0" eb="2">
      <t>ウベ</t>
    </rPh>
    <rPh sb="2" eb="4">
      <t>コウジョウ</t>
    </rPh>
    <phoneticPr fontId="2"/>
  </si>
  <si>
    <t>慶進</t>
  </si>
  <si>
    <t>豊浦</t>
  </si>
  <si>
    <t>長府</t>
  </si>
  <si>
    <t>下関西</t>
  </si>
  <si>
    <t>下関南</t>
  </si>
  <si>
    <t>下関工科</t>
    <rPh sb="2" eb="4">
      <t>コウカ</t>
    </rPh>
    <phoneticPr fontId="2"/>
  </si>
  <si>
    <t>早鞆</t>
  </si>
  <si>
    <t>美祢青嶺</t>
    <rPh sb="0" eb="2">
      <t>ミネ</t>
    </rPh>
    <rPh sb="2" eb="3">
      <t>セイ</t>
    </rPh>
    <rPh sb="3" eb="4">
      <t>リョウ</t>
    </rPh>
    <phoneticPr fontId="2"/>
  </si>
  <si>
    <t>大津緑洋</t>
    <rPh sb="0" eb="2">
      <t>オオツ</t>
    </rPh>
    <rPh sb="2" eb="4">
      <t>リョクヨウ</t>
    </rPh>
    <phoneticPr fontId="2"/>
  </si>
  <si>
    <t>萩商工</t>
    <rPh sb="1" eb="2">
      <t>ショウ</t>
    </rPh>
    <phoneticPr fontId="2"/>
  </si>
  <si>
    <t>長門</t>
  </si>
  <si>
    <t>岩国商</t>
  </si>
  <si>
    <t>岩国工</t>
    <rPh sb="0" eb="2">
      <t>イワクニ</t>
    </rPh>
    <phoneticPr fontId="2"/>
  </si>
  <si>
    <t>下松工</t>
  </si>
  <si>
    <t>南陽工</t>
  </si>
  <si>
    <t>山口農</t>
    <rPh sb="0" eb="2">
      <t>ヤマグチ</t>
    </rPh>
    <phoneticPr fontId="2"/>
  </si>
  <si>
    <t>宇部商</t>
  </si>
  <si>
    <t>宇部工</t>
  </si>
  <si>
    <t>小野田工</t>
  </si>
  <si>
    <t>徳山高専</t>
    <rPh sb="0" eb="2">
      <t>トクヤマ</t>
    </rPh>
    <phoneticPr fontId="2"/>
  </si>
  <si>
    <t>山口県立萩高等学校奈古分校</t>
    <rPh sb="9" eb="11">
      <t>ナゴ</t>
    </rPh>
    <rPh sb="11" eb="13">
      <t>ブンコウ</t>
    </rPh>
    <phoneticPr fontId="2"/>
  </si>
  <si>
    <t>学校
番号</t>
    <rPh sb="0" eb="2">
      <t>ガッコウ</t>
    </rPh>
    <rPh sb="3" eb="5">
      <t>バンゴウ</t>
    </rPh>
    <phoneticPr fontId="2"/>
  </si>
  <si>
    <t>岩柳地区</t>
    <rPh sb="0" eb="2">
      <t>ガンリュウ</t>
    </rPh>
    <rPh sb="2" eb="4">
      <t>チク</t>
    </rPh>
    <phoneticPr fontId="2"/>
  </si>
  <si>
    <t>徳山地区</t>
    <rPh sb="0" eb="2">
      <t>トクヤマ</t>
    </rPh>
    <rPh sb="2" eb="4">
      <t>チク</t>
    </rPh>
    <phoneticPr fontId="2"/>
  </si>
  <si>
    <t>山防地区</t>
    <rPh sb="0" eb="2">
      <t>サンボウ</t>
    </rPh>
    <rPh sb="2" eb="4">
      <t>チク</t>
    </rPh>
    <phoneticPr fontId="2"/>
  </si>
  <si>
    <t>宇部地区</t>
    <rPh sb="0" eb="2">
      <t>ウベ</t>
    </rPh>
    <rPh sb="2" eb="4">
      <t>チク</t>
    </rPh>
    <phoneticPr fontId="2"/>
  </si>
  <si>
    <t>下関地区</t>
    <rPh sb="0" eb="2">
      <t>シモノセキ</t>
    </rPh>
    <rPh sb="2" eb="4">
      <t>チク</t>
    </rPh>
    <phoneticPr fontId="2"/>
  </si>
  <si>
    <t>長北地区</t>
    <rPh sb="0" eb="2">
      <t>チョウホク</t>
    </rPh>
    <rPh sb="2" eb="4">
      <t>チク</t>
    </rPh>
    <phoneticPr fontId="2"/>
  </si>
  <si>
    <t>地区</t>
    <rPh sb="0" eb="2">
      <t>チク</t>
    </rPh>
    <phoneticPr fontId="2"/>
  </si>
  <si>
    <r>
      <t>最大４名　ただし、</t>
    </r>
    <r>
      <rPr>
        <b/>
        <sz val="11"/>
        <rFont val="ＭＳ 明朝"/>
        <family val="1"/>
        <charset val="128"/>
      </rPr>
      <t>ペア数を超えないこと</t>
    </r>
    <rPh sb="0" eb="2">
      <t>サイダイ</t>
    </rPh>
    <rPh sb="3" eb="4">
      <t>メイ</t>
    </rPh>
    <rPh sb="11" eb="12">
      <t>スウ</t>
    </rPh>
    <rPh sb="13" eb="14">
      <t>コ</t>
    </rPh>
    <phoneticPr fontId="2"/>
  </si>
  <si>
    <t>確認</t>
    <rPh sb="0" eb="2">
      <t>カクニン</t>
    </rPh>
    <phoneticPr fontId="2"/>
  </si>
  <si>
    <t>申込み責任者を入力</t>
    <rPh sb="0" eb="2">
      <t>モウシコ</t>
    </rPh>
    <rPh sb="3" eb="6">
      <t>セキニンシャ</t>
    </rPh>
    <rPh sb="7" eb="9">
      <t>ニュウリョク</t>
    </rPh>
    <phoneticPr fontId="2"/>
  </si>
  <si>
    <t>別シートの『学校番号』を参照して番号を入力</t>
    <rPh sb="0" eb="1">
      <t>ベツ</t>
    </rPh>
    <rPh sb="6" eb="8">
      <t>ガッコウ</t>
    </rPh>
    <rPh sb="8" eb="10">
      <t>バンゴウ</t>
    </rPh>
    <rPh sb="12" eb="14">
      <t>サンショウ</t>
    </rPh>
    <rPh sb="16" eb="18">
      <t>バンゴウ</t>
    </rPh>
    <rPh sb="19" eb="21">
      <t>ニュウリョク</t>
    </rPh>
    <phoneticPr fontId="2"/>
  </si>
  <si>
    <t>選手名・学年・会員番号を入力</t>
    <rPh sb="0" eb="3">
      <t>センシュメイ</t>
    </rPh>
    <rPh sb="4" eb="6">
      <t>ガクネン</t>
    </rPh>
    <rPh sb="7" eb="9">
      <t>カイイン</t>
    </rPh>
    <rPh sb="9" eb="11">
      <t>バンゴウ</t>
    </rPh>
    <rPh sb="12" eb="14">
      <t>ニュウリョク</t>
    </rPh>
    <phoneticPr fontId="2"/>
  </si>
  <si>
    <t>（記入例　　1,2,4,8,16,32,地区）</t>
    <rPh sb="1" eb="3">
      <t>キニュウ</t>
    </rPh>
    <rPh sb="3" eb="4">
      <t>レイ</t>
    </rPh>
    <rPh sb="20" eb="22">
      <t>チク</t>
    </rPh>
    <phoneticPr fontId="2"/>
  </si>
  <si>
    <t>※データ貼り付けの際は、『貼り付け』ではなく、
『値』の貼り付けで行ってください。注意事項参照</t>
    <rPh sb="4" eb="5">
      <t>ハ</t>
    </rPh>
    <rPh sb="6" eb="7">
      <t>ツ</t>
    </rPh>
    <rPh sb="9" eb="10">
      <t>サイ</t>
    </rPh>
    <rPh sb="13" eb="14">
      <t>ハ</t>
    </rPh>
    <rPh sb="15" eb="16">
      <t>ツ</t>
    </rPh>
    <rPh sb="25" eb="26">
      <t>アタイ</t>
    </rPh>
    <rPh sb="28" eb="29">
      <t>ハ</t>
    </rPh>
    <rPh sb="30" eb="31">
      <t>ツ</t>
    </rPh>
    <rPh sb="33" eb="34">
      <t>オコナ</t>
    </rPh>
    <rPh sb="41" eb="43">
      <t>チュウイ</t>
    </rPh>
    <rPh sb="43" eb="45">
      <t>ジコウ</t>
    </rPh>
    <rPh sb="45" eb="47">
      <t>サンショウ</t>
    </rPh>
    <phoneticPr fontId="2"/>
  </si>
  <si>
    <t>ベンチ入り指導者①</t>
    <rPh sb="3" eb="4">
      <t>イ</t>
    </rPh>
    <rPh sb="5" eb="8">
      <t>シドウシャ</t>
    </rPh>
    <phoneticPr fontId="2"/>
  </si>
  <si>
    <t>ベンチ入り指導者②</t>
    <rPh sb="3" eb="4">
      <t>イ</t>
    </rPh>
    <rPh sb="5" eb="8">
      <t>シドウシャ</t>
    </rPh>
    <phoneticPr fontId="2"/>
  </si>
  <si>
    <t>ベンチ入り指導者③</t>
    <rPh sb="3" eb="4">
      <t>イ</t>
    </rPh>
    <rPh sb="5" eb="8">
      <t>シドウシャ</t>
    </rPh>
    <phoneticPr fontId="2"/>
  </si>
  <si>
    <t>男女合計</t>
    <rPh sb="0" eb="2">
      <t>ダンジョ</t>
    </rPh>
    <rPh sb="2" eb="4">
      <t>ゴウケイ</t>
    </rPh>
    <phoneticPr fontId="2"/>
  </si>
  <si>
    <t>負担金</t>
    <rPh sb="0" eb="3">
      <t>フタンキン</t>
    </rPh>
    <phoneticPr fontId="2"/>
  </si>
  <si>
    <t>ベンチ入り指導者④</t>
    <rPh sb="3" eb="4">
      <t>イ</t>
    </rPh>
    <rPh sb="5" eb="8">
      <t>シドウシャ</t>
    </rPh>
    <phoneticPr fontId="2"/>
  </si>
  <si>
    <t>山口県立山口松陰高等学校</t>
    <rPh sb="0" eb="2">
      <t>ヤマグチ</t>
    </rPh>
    <rPh sb="2" eb="4">
      <t>ケンリツ</t>
    </rPh>
    <rPh sb="4" eb="6">
      <t>ヤマグチ</t>
    </rPh>
    <rPh sb="6" eb="8">
      <t>ショウイン</t>
    </rPh>
    <rPh sb="8" eb="10">
      <t>コウトウ</t>
    </rPh>
    <rPh sb="10" eb="12">
      <t>ガッコウ</t>
    </rPh>
    <phoneticPr fontId="2"/>
  </si>
  <si>
    <t>山口松陰</t>
    <rPh sb="0" eb="2">
      <t>ヤマグチ</t>
    </rPh>
    <rPh sb="2" eb="4">
      <t>ショウイン</t>
    </rPh>
    <phoneticPr fontId="2"/>
  </si>
  <si>
    <t>寺内</t>
    <rPh sb="0" eb="2">
      <t>テラウチ</t>
    </rPh>
    <phoneticPr fontId="2"/>
  </si>
  <si>
    <t>正毅</t>
    <rPh sb="0" eb="2">
      <t>マサキ</t>
    </rPh>
    <phoneticPr fontId="2"/>
  </si>
  <si>
    <t>田中</t>
    <rPh sb="0" eb="2">
      <t>タナカ</t>
    </rPh>
    <phoneticPr fontId="2"/>
  </si>
  <si>
    <t>義一</t>
    <rPh sb="0" eb="2">
      <t>ギイチ</t>
    </rPh>
    <phoneticPr fontId="2"/>
  </si>
  <si>
    <t>岸</t>
    <rPh sb="0" eb="1">
      <t>キシ</t>
    </rPh>
    <phoneticPr fontId="2"/>
  </si>
  <si>
    <t>信介</t>
    <rPh sb="0" eb="2">
      <t>ノブスケ</t>
    </rPh>
    <phoneticPr fontId="2"/>
  </si>
  <si>
    <t>佐藤</t>
    <rPh sb="0" eb="2">
      <t>サトウ</t>
    </rPh>
    <phoneticPr fontId="2"/>
  </si>
  <si>
    <t>榮作</t>
    <rPh sb="0" eb="2">
      <t>エイサク</t>
    </rPh>
    <phoneticPr fontId="2"/>
  </si>
  <si>
    <t>菅</t>
    <rPh sb="0" eb="1">
      <t>カン</t>
    </rPh>
    <phoneticPr fontId="2"/>
  </si>
  <si>
    <t>直人</t>
    <rPh sb="0" eb="2">
      <t>ナオト</t>
    </rPh>
    <phoneticPr fontId="2"/>
  </si>
  <si>
    <t>阿倍</t>
    <rPh sb="0" eb="2">
      <t>アベ</t>
    </rPh>
    <phoneticPr fontId="2"/>
  </si>
  <si>
    <t>晋三</t>
    <rPh sb="0" eb="2">
      <t>シンゾウ</t>
    </rPh>
    <phoneticPr fontId="2"/>
  </si>
  <si>
    <t>井上</t>
    <rPh sb="0" eb="2">
      <t>イノウエ</t>
    </rPh>
    <phoneticPr fontId="2"/>
  </si>
  <si>
    <t>馨</t>
    <rPh sb="0" eb="1">
      <t>カオル</t>
    </rPh>
    <phoneticPr fontId="2"/>
  </si>
  <si>
    <t>木戸</t>
    <rPh sb="0" eb="2">
      <t>キド</t>
    </rPh>
    <phoneticPr fontId="2"/>
  </si>
  <si>
    <t>孝允</t>
    <rPh sb="0" eb="2">
      <t>タカヨシ</t>
    </rPh>
    <phoneticPr fontId="2"/>
  </si>
  <si>
    <t>伊藤 博文</t>
    <rPh sb="0" eb="2">
      <t>イトウ</t>
    </rPh>
    <rPh sb="3" eb="5">
      <t>ヒロフミ</t>
    </rPh>
    <phoneticPr fontId="2"/>
  </si>
  <si>
    <t>山縣 有朋</t>
    <rPh sb="0" eb="2">
      <t>ヤマガタ</t>
    </rPh>
    <rPh sb="3" eb="5">
      <t>アリトモ</t>
    </rPh>
    <phoneticPr fontId="2"/>
  </si>
  <si>
    <t>桂 太郎</t>
    <rPh sb="0" eb="1">
      <t>カツラ</t>
    </rPh>
    <rPh sb="2" eb="4">
      <t>タロウ</t>
    </rPh>
    <phoneticPr fontId="2"/>
  </si>
  <si>
    <t>吉田 松陰</t>
    <rPh sb="0" eb="2">
      <t>ヨシダ</t>
    </rPh>
    <rPh sb="3" eb="5">
      <t>ショウイン</t>
    </rPh>
    <phoneticPr fontId="2"/>
  </si>
  <si>
    <t>山口県高等学校春季ソフトテニス選手権大会</t>
    <rPh sb="0" eb="3">
      <t>ヤマグチケン</t>
    </rPh>
    <rPh sb="3" eb="5">
      <t>コウトウ</t>
    </rPh>
    <rPh sb="5" eb="7">
      <t>ガッコウ</t>
    </rPh>
    <rPh sb="7" eb="9">
      <t>シュンキ</t>
    </rPh>
    <rPh sb="15" eb="18">
      <t>センシュケン</t>
    </rPh>
    <rPh sb="18" eb="20">
      <t>タイカイ</t>
    </rPh>
    <phoneticPr fontId="2"/>
  </si>
  <si>
    <t>参加ペア数</t>
    <rPh sb="4" eb="5">
      <t>スウ</t>
    </rPh>
    <phoneticPr fontId="2"/>
  </si>
  <si>
    <t>ペア</t>
    <phoneticPr fontId="2"/>
  </si>
  <si>
    <t>選手名・学年・会員番号を入力
入力順注意（大会要項参照）</t>
    <rPh sb="0" eb="3">
      <t>センシュメイ</t>
    </rPh>
    <rPh sb="4" eb="6">
      <t>ガクネン</t>
    </rPh>
    <rPh sb="7" eb="9">
      <t>カイイン</t>
    </rPh>
    <rPh sb="9" eb="11">
      <t>バンゴウ</t>
    </rPh>
    <rPh sb="12" eb="14">
      <t>ニュウリョク</t>
    </rPh>
    <rPh sb="15" eb="17">
      <t>ニュウリョク</t>
    </rPh>
    <rPh sb="17" eb="18">
      <t>ジュン</t>
    </rPh>
    <rPh sb="18" eb="20">
      <t>チュウイ</t>
    </rPh>
    <rPh sb="21" eb="23">
      <t>タイカイ</t>
    </rPh>
    <rPh sb="23" eb="25">
      <t>ヨウコウ</t>
    </rPh>
    <rPh sb="25" eb="27">
      <t>サンショウ</t>
    </rPh>
    <phoneticPr fontId="2"/>
  </si>
  <si>
    <t>萩奈古</t>
    <rPh sb="1" eb="3">
      <t>ナゴ</t>
    </rPh>
    <phoneticPr fontId="2"/>
  </si>
  <si>
    <t>下関北</t>
    <rPh sb="0" eb="2">
      <t>シモノセキ</t>
    </rPh>
    <rPh sb="2" eb="3">
      <t>キタ</t>
    </rPh>
    <phoneticPr fontId="2"/>
  </si>
  <si>
    <t>大島商船</t>
  </si>
  <si>
    <t>県桜ケ丘</t>
  </si>
  <si>
    <t>山口県立防府商工高等学校</t>
    <rPh sb="4" eb="6">
      <t>ホウフ</t>
    </rPh>
    <rPh sb="6" eb="8">
      <t>ショウコウ</t>
    </rPh>
    <rPh sb="8" eb="10">
      <t>コウトウ</t>
    </rPh>
    <rPh sb="10" eb="12">
      <t>ガッコウ</t>
    </rPh>
    <phoneticPr fontId="2"/>
  </si>
  <si>
    <t>山口県立山口高等学校</t>
    <rPh sb="4" eb="6">
      <t>ヤマグチ</t>
    </rPh>
    <rPh sb="6" eb="8">
      <t>コウトウ</t>
    </rPh>
    <rPh sb="8" eb="10">
      <t>ガッコウ</t>
    </rPh>
    <phoneticPr fontId="2"/>
  </si>
  <si>
    <t>山口県立山口農業高等学校</t>
    <rPh sb="4" eb="6">
      <t>ヤマグチ</t>
    </rPh>
    <rPh sb="6" eb="8">
      <t>ノウギョウ</t>
    </rPh>
    <rPh sb="8" eb="10">
      <t>コウトウ</t>
    </rPh>
    <rPh sb="10" eb="12">
      <t>ガッコウ</t>
    </rPh>
    <phoneticPr fontId="2"/>
  </si>
  <si>
    <t>山口県立防府西高等学校</t>
    <rPh sb="4" eb="6">
      <t>ホウフ</t>
    </rPh>
    <rPh sb="6" eb="7">
      <t>ニシ</t>
    </rPh>
    <rPh sb="7" eb="9">
      <t>コウトウ</t>
    </rPh>
    <rPh sb="9" eb="11">
      <t>ガッコウ</t>
    </rPh>
    <phoneticPr fontId="2"/>
  </si>
  <si>
    <t>防府西</t>
    <rPh sb="0" eb="2">
      <t>ホウフ</t>
    </rPh>
    <rPh sb="2" eb="3">
      <t>ニシ</t>
    </rPh>
    <phoneticPr fontId="2"/>
  </si>
  <si>
    <t>付属香川</t>
  </si>
  <si>
    <t>宇部高専</t>
  </si>
  <si>
    <t>山口県立下関北高等学校</t>
    <rPh sb="4" eb="6">
      <t>シモノセキ</t>
    </rPh>
    <rPh sb="6" eb="7">
      <t>キタ</t>
    </rPh>
    <phoneticPr fontId="2"/>
  </si>
  <si>
    <t>下関短付</t>
  </si>
  <si>
    <r>
      <t xml:space="preserve">会員番号
</t>
    </r>
    <r>
      <rPr>
        <sz val="10"/>
        <rFont val="ＭＳ 明朝"/>
        <family val="1"/>
        <charset val="128"/>
      </rPr>
      <t>(JSTA省略可)</t>
    </r>
    <rPh sb="10" eb="13">
      <t>ショウリャクカ</t>
    </rPh>
    <phoneticPr fontId="2"/>
  </si>
  <si>
    <t>参加選手名用 組合せ用</t>
    <rPh sb="0" eb="2">
      <t>サンカ</t>
    </rPh>
    <rPh sb="2" eb="5">
      <t>センシュメイ</t>
    </rPh>
    <rPh sb="5" eb="6">
      <t>ヨウ</t>
    </rPh>
    <rPh sb="7" eb="9">
      <t>クミアワ</t>
    </rPh>
    <rPh sb="10" eb="11">
      <t>ヨウ</t>
    </rPh>
    <phoneticPr fontId="2"/>
  </si>
  <si>
    <t>参加選手名用 ランキング用</t>
    <rPh sb="0" eb="2">
      <t>サンカ</t>
    </rPh>
    <rPh sb="2" eb="5">
      <t>センシュメイ</t>
    </rPh>
    <rPh sb="5" eb="6">
      <t>ヨウ</t>
    </rPh>
    <rPh sb="12" eb="13">
      <t>ヨウ</t>
    </rPh>
    <phoneticPr fontId="2"/>
  </si>
  <si>
    <t>選　手　名　（学年）</t>
    <rPh sb="0" eb="1">
      <t>セン</t>
    </rPh>
    <rPh sb="2" eb="3">
      <t>テ</t>
    </rPh>
    <rPh sb="4" eb="5">
      <t>ナ</t>
    </rPh>
    <rPh sb="7" eb="9">
      <t>ガクネン</t>
    </rPh>
    <phoneticPr fontId="2"/>
  </si>
  <si>
    <t>え</t>
  </si>
  <si>
    <t>お</t>
  </si>
  <si>
    <t>か</t>
  </si>
  <si>
    <t>１</t>
    <phoneticPr fontId="2"/>
  </si>
  <si>
    <t>２</t>
    <phoneticPr fontId="2"/>
  </si>
  <si>
    <t>４</t>
    <phoneticPr fontId="2"/>
  </si>
  <si>
    <t>８</t>
    <phoneticPr fontId="2"/>
  </si>
  <si>
    <t>地区</t>
    <rPh sb="0" eb="2">
      <t>チク</t>
    </rPh>
    <phoneticPr fontId="2"/>
  </si>
  <si>
    <t>16</t>
    <phoneticPr fontId="2"/>
  </si>
  <si>
    <t>32</t>
    <phoneticPr fontId="2"/>
  </si>
  <si>
    <t>山口中村学園</t>
    <rPh sb="0" eb="2">
      <t>ヤマグチ</t>
    </rPh>
    <rPh sb="2" eb="4">
      <t>ナカムラ</t>
    </rPh>
    <rPh sb="4" eb="6">
      <t>ガクエン</t>
    </rPh>
    <phoneticPr fontId="2"/>
  </si>
  <si>
    <t>山口県立厚狭・厚狭明進高等学校</t>
    <rPh sb="7" eb="9">
      <t>アサ</t>
    </rPh>
    <rPh sb="9" eb="11">
      <t>メイシン</t>
    </rPh>
    <phoneticPr fontId="2"/>
  </si>
  <si>
    <t>厚狭・厚狭明進</t>
    <rPh sb="3" eb="5">
      <t>アサ</t>
    </rPh>
    <rPh sb="5" eb="7">
      <t>メイシン</t>
    </rPh>
    <phoneticPr fontId="2"/>
  </si>
  <si>
    <r>
      <rPr>
        <sz val="11"/>
        <rFont val="ＭＳ Ｐゴシック"/>
        <family val="3"/>
        <charset val="128"/>
      </rPr>
      <t>山口中村学園高等学校</t>
    </r>
    <rPh sb="0" eb="2">
      <t>ヤマグチ</t>
    </rPh>
    <rPh sb="2" eb="4">
      <t>ナカムラ</t>
    </rPh>
    <rPh sb="4" eb="6">
      <t>ガクエン</t>
    </rPh>
    <rPh sb="6" eb="8">
      <t>コウトウ</t>
    </rPh>
    <rPh sb="8" eb="10">
      <t>ガッコウ</t>
    </rPh>
    <phoneticPr fontId="2"/>
  </si>
  <si>
    <t>「参加ペア数」を入力</t>
    <rPh sb="8" eb="10">
      <t>ニュウリョク</t>
    </rPh>
    <phoneticPr fontId="2"/>
  </si>
  <si>
    <t>戦績欄には、山口県スポーツ大会ベスト32以上、
地区推薦（男子のみ）をリストより選択</t>
    <rPh sb="0" eb="2">
      <t>センセキ</t>
    </rPh>
    <rPh sb="2" eb="3">
      <t>ラン</t>
    </rPh>
    <rPh sb="6" eb="9">
      <t>ヤマグチケン</t>
    </rPh>
    <rPh sb="13" eb="15">
      <t>タイカイ</t>
    </rPh>
    <rPh sb="20" eb="22">
      <t>イジョウ</t>
    </rPh>
    <rPh sb="24" eb="26">
      <t>チク</t>
    </rPh>
    <rPh sb="26" eb="28">
      <t>スイセン</t>
    </rPh>
    <rPh sb="29" eb="31">
      <t>ダンシ</t>
    </rPh>
    <rPh sb="40" eb="42">
      <t>センタク</t>
    </rPh>
    <phoneticPr fontId="2"/>
  </si>
  <si>
    <t>男子ペア数</t>
    <rPh sb="0" eb="2">
      <t>ダンシ</t>
    </rPh>
    <rPh sb="4" eb="5">
      <t>スウ</t>
    </rPh>
    <phoneticPr fontId="2"/>
  </si>
  <si>
    <t>女子ペア数</t>
    <rPh sb="0" eb="2">
      <t>ジョシ</t>
    </rPh>
    <rPh sb="4" eb="5">
      <t>スウ</t>
    </rPh>
    <phoneticPr fontId="2"/>
  </si>
  <si>
    <t>戦績欄には、前年度山口県スポーツ大会ベスト32以上、
地区推薦をリストより選択してください</t>
    <rPh sb="0" eb="2">
      <t>センセキ</t>
    </rPh>
    <rPh sb="2" eb="3">
      <t>ラン</t>
    </rPh>
    <rPh sb="6" eb="9">
      <t>ゼンネンド</t>
    </rPh>
    <rPh sb="9" eb="12">
      <t>ヤマグチケン</t>
    </rPh>
    <rPh sb="16" eb="18">
      <t>タイカイ</t>
    </rPh>
    <rPh sb="23" eb="25">
      <t>イジョウ</t>
    </rPh>
    <rPh sb="27" eb="29">
      <t>チク</t>
    </rPh>
    <rPh sb="29" eb="31">
      <t>スイセン</t>
    </rPh>
    <rPh sb="37" eb="39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</si>
</sst>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##,###&quot;円&quot;_ "/>
    <numFmt numFmtId="177" formatCode="[$-411]ggge&quot;年度&quot;"/>
  </numFmts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ＤＦ平成明朝体W3"/>
      <family val="1"/>
      <charset val="128"/>
    </font>
    <font>
      <sz val="16"/>
      <name val="ＤＦ平成明朝体W3"/>
      <family val="1"/>
      <charset val="128"/>
    </font>
    <font>
      <sz val="11"/>
      <name val="ＭＳ ゴシック"/>
      <family val="3"/>
      <charset val="128"/>
    </font>
    <font>
      <sz val="12"/>
      <name val="ＤＦ平成明朝体W3"/>
      <family val="1"/>
      <charset val="128"/>
    </font>
    <font>
      <b/>
      <sz val="14"/>
      <name val="ＤＦ平成明朝体W3"/>
      <family val="1"/>
      <charset val="128"/>
    </font>
    <font>
      <sz val="11"/>
      <name val="ＤＦ平成明朝体W3"/>
      <family val="1"/>
      <charset val="128"/>
    </font>
    <font>
      <sz val="10"/>
      <name val="ＤＦ平成明朝体W3"/>
      <family val="1"/>
      <charset val="128"/>
    </font>
    <font>
      <sz val="20"/>
      <name val="ＤＦ平成明朝体W3"/>
      <family val="1"/>
      <charset val="128"/>
    </font>
    <font>
      <sz val="11"/>
      <color indexed="9"/>
      <name val="ＭＳ ゴシック"/>
      <family val="3"/>
      <charset val="128"/>
    </font>
    <font>
      <sz val="18"/>
      <name val="ＤＦ平成明朝体W3"/>
      <family val="1"/>
      <charset val="128"/>
    </font>
    <font>
      <u val="double"/>
      <sz val="9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6"/>
      <name val="ＤＦ平成明朝体W3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2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rgb="FF0070C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i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9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 shrinkToFit="1"/>
    </xf>
    <xf numFmtId="0" fontId="13" fillId="0" borderId="1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11" fillId="0" borderId="16" xfId="0" applyFont="1" applyBorder="1" applyAlignment="1">
      <alignment horizontal="left" vertical="center" shrinkToFit="1"/>
    </xf>
    <xf numFmtId="0" fontId="28" fillId="0" borderId="0" xfId="0" applyFont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distributed" vertical="center" indent="2"/>
    </xf>
    <xf numFmtId="0" fontId="23" fillId="0" borderId="33" xfId="0" applyFont="1" applyBorder="1" applyAlignment="1">
      <alignment horizontal="distributed" vertical="center" justifyLastLine="1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 vertical="center" shrinkToFit="1"/>
    </xf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176" fontId="21" fillId="0" borderId="47" xfId="1" applyNumberFormat="1" applyFont="1" applyFill="1" applyBorder="1" applyAlignment="1" applyProtection="1">
      <alignment horizontal="center" vertical="center" shrinkToFit="1"/>
    </xf>
    <xf numFmtId="0" fontId="25" fillId="3" borderId="18" xfId="0" applyFont="1" applyFill="1" applyBorder="1" applyAlignment="1" applyProtection="1">
      <alignment horizontal="center" vertical="center"/>
      <protection locked="0"/>
    </xf>
    <xf numFmtId="0" fontId="10" fillId="0" borderId="49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indent="2"/>
    </xf>
    <xf numFmtId="0" fontId="7" fillId="0" borderId="0" xfId="0" applyFont="1" applyAlignment="1">
      <alignment horizontal="center" vertical="center"/>
    </xf>
    <xf numFmtId="0" fontId="33" fillId="0" borderId="51" xfId="0" applyFont="1" applyBorder="1" applyAlignment="1">
      <alignment horizontal="left" vertical="center"/>
    </xf>
    <xf numFmtId="0" fontId="29" fillId="0" borderId="47" xfId="0" applyFont="1" applyBorder="1" applyAlignment="1">
      <alignment horizontal="center" vertical="center"/>
    </xf>
    <xf numFmtId="0" fontId="33" fillId="0" borderId="47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9" fillId="0" borderId="0" xfId="0" applyFont="1"/>
    <xf numFmtId="0" fontId="0" fillId="6" borderId="0" xfId="0" applyFill="1"/>
    <xf numFmtId="0" fontId="40" fillId="6" borderId="43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41" fillId="0" borderId="64" xfId="0" applyFont="1" applyBorder="1" applyAlignment="1">
      <alignment horizontal="center" vertical="center" shrinkToFit="1"/>
    </xf>
    <xf numFmtId="0" fontId="41" fillId="0" borderId="102" xfId="0" applyFont="1" applyBorder="1" applyAlignment="1">
      <alignment horizontal="center" vertical="center" shrinkToFit="1"/>
    </xf>
    <xf numFmtId="0" fontId="42" fillId="0" borderId="103" xfId="0" applyFont="1" applyBorder="1" applyAlignment="1">
      <alignment horizontal="center" vertical="center" shrinkToFit="1"/>
    </xf>
    <xf numFmtId="0" fontId="42" fillId="0" borderId="60" xfId="0" applyFont="1" applyBorder="1" applyAlignment="1">
      <alignment horizontal="center" vertical="center" shrinkToFit="1"/>
    </xf>
    <xf numFmtId="0" fontId="42" fillId="0" borderId="43" xfId="0" applyFont="1" applyBorder="1" applyAlignment="1">
      <alignment horizontal="center" vertical="center" shrinkToFit="1"/>
    </xf>
    <xf numFmtId="0" fontId="0" fillId="7" borderId="0" xfId="0" applyFill="1"/>
    <xf numFmtId="0" fontId="40" fillId="7" borderId="43" xfId="0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0" fontId="0" fillId="0" borderId="14" xfId="0" applyBorder="1" applyAlignment="1">
      <alignment horizontal="distributed" vertical="center" justifyLastLine="1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left" vertical="center" indent="1"/>
    </xf>
    <xf numFmtId="0" fontId="0" fillId="0" borderId="37" xfId="0" applyBorder="1" applyAlignment="1">
      <alignment horizontal="distributed" vertical="center" justifyLastLine="1"/>
    </xf>
    <xf numFmtId="0" fontId="0" fillId="0" borderId="24" xfId="0" applyBorder="1" applyAlignment="1">
      <alignment horizontal="left" vertical="center" indent="1"/>
    </xf>
    <xf numFmtId="0" fontId="0" fillId="0" borderId="38" xfId="0" applyBorder="1" applyAlignment="1">
      <alignment horizontal="distributed" vertical="center" justifyLastLine="1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left" vertical="center" indent="1"/>
    </xf>
    <xf numFmtId="0" fontId="0" fillId="0" borderId="40" xfId="0" applyBorder="1" applyAlignment="1">
      <alignment horizontal="distributed" vertical="center" justifyLastLine="1"/>
    </xf>
    <xf numFmtId="0" fontId="0" fillId="0" borderId="36" xfId="0" applyBorder="1" applyAlignment="1">
      <alignment horizontal="center" vertical="center"/>
    </xf>
    <xf numFmtId="0" fontId="0" fillId="0" borderId="45" xfId="0" applyBorder="1" applyAlignment="1">
      <alignment horizontal="left" vertical="center" indent="1"/>
    </xf>
    <xf numFmtId="0" fontId="0" fillId="0" borderId="41" xfId="0" applyBorder="1" applyAlignment="1">
      <alignment horizontal="distributed" vertical="center" justifyLastLine="1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left" vertical="center" indent="1"/>
    </xf>
    <xf numFmtId="0" fontId="0" fillId="0" borderId="11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15" fillId="0" borderId="44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0" applyFont="1" applyFill="1" applyBorder="1" applyAlignment="1" applyProtection="1">
      <alignment horizontal="center" vertical="center" shrinkToFi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 shrinkToFi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6" fillId="9" borderId="9" xfId="0" applyFont="1" applyFill="1" applyBorder="1" applyAlignment="1" applyProtection="1">
      <alignment horizontal="center" vertical="center" shrinkToFit="1"/>
      <protection locked="0"/>
    </xf>
    <xf numFmtId="0" fontId="6" fillId="9" borderId="10" xfId="0" applyFont="1" applyFill="1" applyBorder="1" applyAlignment="1" applyProtection="1">
      <alignment horizontal="center" vertical="center" shrinkToFit="1"/>
      <protection locked="0"/>
    </xf>
    <xf numFmtId="0" fontId="6" fillId="9" borderId="18" xfId="0" applyFont="1" applyFill="1" applyBorder="1" applyAlignment="1" applyProtection="1">
      <alignment horizontal="center" vertical="center" shrinkToFit="1"/>
      <protection locked="0"/>
    </xf>
    <xf numFmtId="0" fontId="6" fillId="9" borderId="11" xfId="0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 shrinkToFi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shrinkToFi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wrapText="1" shrinkToFit="1"/>
    </xf>
    <xf numFmtId="0" fontId="9" fillId="0" borderId="59" xfId="0" applyFont="1" applyBorder="1" applyAlignment="1">
      <alignment horizontal="center" vertical="center" wrapText="1" shrinkToFit="1"/>
    </xf>
    <xf numFmtId="0" fontId="9" fillId="0" borderId="60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6" fillId="0" borderId="71" xfId="0" applyFont="1" applyBorder="1" applyAlignment="1">
      <alignment horizontal="center" vertical="center" textRotation="255"/>
    </xf>
    <xf numFmtId="0" fontId="6" fillId="0" borderId="7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3" fillId="2" borderId="73" xfId="0" applyNumberFormat="1" applyFont="1" applyFill="1" applyBorder="1" applyAlignment="1">
      <alignment horizontal="left" vertical="center" shrinkToFit="1"/>
    </xf>
    <xf numFmtId="0" fontId="6" fillId="0" borderId="7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176" fontId="21" fillId="0" borderId="1" xfId="1" applyNumberFormat="1" applyFont="1" applyBorder="1" applyAlignment="1" applyProtection="1">
      <alignment horizontal="center" vertical="center" shrinkToFit="1"/>
    </xf>
    <xf numFmtId="176" fontId="21" fillId="0" borderId="74" xfId="1" applyNumberFormat="1" applyFont="1" applyBorder="1" applyAlignment="1" applyProtection="1">
      <alignment horizontal="center" vertical="center" shrinkToFit="1"/>
    </xf>
    <xf numFmtId="0" fontId="10" fillId="0" borderId="104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10" fillId="0" borderId="70" xfId="0" applyFont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3" fillId="3" borderId="0" xfId="0" applyFont="1" applyFill="1" applyAlignment="1">
      <alignment horizontal="left" vertical="center"/>
    </xf>
    <xf numFmtId="0" fontId="35" fillId="4" borderId="64" xfId="0" applyFont="1" applyFill="1" applyBorder="1" applyAlignment="1" applyProtection="1">
      <alignment horizontal="center" vertical="center" shrinkToFit="1"/>
      <protection locked="0"/>
    </xf>
    <xf numFmtId="0" fontId="35" fillId="4" borderId="59" xfId="0" applyFont="1" applyFill="1" applyBorder="1" applyAlignment="1" applyProtection="1">
      <alignment horizontal="center" vertical="center" shrinkToFit="1"/>
      <protection locked="0"/>
    </xf>
    <xf numFmtId="0" fontId="35" fillId="4" borderId="60" xfId="0" applyFont="1" applyFill="1" applyBorder="1" applyAlignment="1" applyProtection="1">
      <alignment horizontal="center" vertical="center" shrinkToFit="1"/>
      <protection locked="0"/>
    </xf>
    <xf numFmtId="0" fontId="35" fillId="4" borderId="15" xfId="0" applyFont="1" applyFill="1" applyBorder="1" applyAlignment="1" applyProtection="1">
      <alignment horizontal="center" vertical="center" shrinkToFit="1"/>
      <protection locked="0"/>
    </xf>
    <xf numFmtId="0" fontId="35" fillId="4" borderId="0" xfId="0" applyFont="1" applyFill="1" applyAlignment="1" applyProtection="1">
      <alignment horizontal="center" vertical="center" shrinkToFit="1"/>
      <protection locked="0"/>
    </xf>
    <xf numFmtId="0" fontId="35" fillId="4" borderId="16" xfId="0" applyFont="1" applyFill="1" applyBorder="1" applyAlignment="1" applyProtection="1">
      <alignment horizontal="center" vertical="center" shrinkToFit="1"/>
      <protection locked="0"/>
    </xf>
    <xf numFmtId="0" fontId="5" fillId="5" borderId="64" xfId="0" applyFont="1" applyFill="1" applyBorder="1" applyAlignment="1" applyProtection="1">
      <alignment horizontal="center" vertical="center" shrinkToFit="1"/>
      <protection locked="0"/>
    </xf>
    <xf numFmtId="0" fontId="5" fillId="5" borderId="59" xfId="0" applyFont="1" applyFill="1" applyBorder="1" applyAlignment="1" applyProtection="1">
      <alignment horizontal="center" vertical="center" shrinkToFit="1"/>
      <protection locked="0"/>
    </xf>
    <xf numFmtId="0" fontId="5" fillId="5" borderId="65" xfId="0" applyFont="1" applyFill="1" applyBorder="1" applyAlignment="1" applyProtection="1">
      <alignment horizontal="center" vertical="center" shrinkToFit="1"/>
      <protection locked="0"/>
    </xf>
    <xf numFmtId="0" fontId="3" fillId="5" borderId="59" xfId="0" applyFont="1" applyFill="1" applyBorder="1" applyAlignment="1">
      <alignment horizontal="left" vertical="center"/>
    </xf>
    <xf numFmtId="0" fontId="3" fillId="4" borderId="53" xfId="0" applyFont="1" applyFill="1" applyBorder="1" applyAlignment="1">
      <alignment horizontal="left" vertical="center"/>
    </xf>
    <xf numFmtId="0" fontId="7" fillId="4" borderId="68" xfId="0" applyFont="1" applyFill="1" applyBorder="1" applyAlignment="1" applyProtection="1">
      <alignment horizontal="center" vertical="center"/>
      <protection locked="0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7" fillId="4" borderId="69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34" fillId="9" borderId="0" xfId="0" applyFont="1" applyFill="1" applyAlignment="1">
      <alignment horizontal="left" vertical="top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63" xfId="0" applyFont="1" applyBorder="1" applyAlignment="1">
      <alignment horizontal="center" vertical="center" textRotation="255"/>
    </xf>
    <xf numFmtId="0" fontId="6" fillId="0" borderId="62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34" fillId="9" borderId="0" xfId="0" applyFont="1" applyFill="1" applyAlignment="1">
      <alignment horizontal="left" wrapText="1"/>
    </xf>
    <xf numFmtId="0" fontId="34" fillId="9" borderId="0" xfId="0" applyFont="1" applyFill="1" applyAlignment="1">
      <alignment horizontal="left"/>
    </xf>
    <xf numFmtId="0" fontId="34" fillId="8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left" vertical="center"/>
    </xf>
    <xf numFmtId="0" fontId="6" fillId="0" borderId="7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7" fillId="0" borderId="52" xfId="0" applyFont="1" applyBorder="1" applyAlignment="1">
      <alignment horizontal="center" vertical="center" justifyLastLine="1" shrinkToFit="1"/>
    </xf>
    <xf numFmtId="0" fontId="7" fillId="0" borderId="53" xfId="0" applyFont="1" applyBorder="1" applyAlignment="1">
      <alignment horizontal="center" vertical="center" justifyLastLine="1" shrinkToFit="1"/>
    </xf>
    <xf numFmtId="0" fontId="5" fillId="0" borderId="1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177" fontId="24" fillId="0" borderId="0" xfId="0" applyNumberFormat="1" applyFont="1" applyAlignment="1">
      <alignment horizontal="right" vertical="center"/>
    </xf>
    <xf numFmtId="176" fontId="36" fillId="0" borderId="48" xfId="0" applyNumberFormat="1" applyFont="1" applyBorder="1" applyAlignment="1">
      <alignment horizontal="distributed" vertical="center" indent="3" shrinkToFit="1"/>
    </xf>
    <xf numFmtId="176" fontId="37" fillId="0" borderId="48" xfId="0" applyNumberFormat="1" applyFont="1" applyBorder="1" applyAlignment="1">
      <alignment horizontal="distributed" vertical="center" indent="3" shrinkToFit="1"/>
    </xf>
    <xf numFmtId="0" fontId="10" fillId="0" borderId="17" xfId="0" applyFont="1" applyBorder="1" applyAlignment="1">
      <alignment horizontal="center" vertical="center" textRotation="255"/>
    </xf>
    <xf numFmtId="0" fontId="10" fillId="0" borderId="76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82" xfId="0" applyFont="1" applyBorder="1" applyAlignment="1">
      <alignment horizontal="center" vertical="center" shrinkToFit="1"/>
    </xf>
    <xf numFmtId="177" fontId="10" fillId="0" borderId="85" xfId="0" applyNumberFormat="1" applyFont="1" applyBorder="1" applyAlignment="1">
      <alignment horizontal="center" vertical="center" shrinkToFit="1"/>
    </xf>
    <xf numFmtId="177" fontId="10" fillId="0" borderId="54" xfId="0" applyNumberFormat="1" applyFont="1" applyBorder="1" applyAlignment="1">
      <alignment horizontal="center" vertical="center" shrinkToFit="1"/>
    </xf>
    <xf numFmtId="177" fontId="10" fillId="0" borderId="86" xfId="0" applyNumberFormat="1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5" fillId="0" borderId="80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textRotation="255" shrinkToFit="1"/>
    </xf>
    <xf numFmtId="0" fontId="10" fillId="0" borderId="81" xfId="0" applyFont="1" applyBorder="1" applyAlignment="1">
      <alignment horizontal="center" vertical="center" textRotation="255" shrinkToFit="1"/>
    </xf>
    <xf numFmtId="0" fontId="14" fillId="0" borderId="8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wrapText="1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87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textRotation="255" shrinkToFit="1"/>
    </xf>
    <xf numFmtId="0" fontId="10" fillId="0" borderId="90" xfId="0" applyFont="1" applyBorder="1" applyAlignment="1">
      <alignment horizontal="center" vertical="center" textRotation="255" shrinkToFit="1"/>
    </xf>
    <xf numFmtId="0" fontId="10" fillId="0" borderId="78" xfId="0" applyFont="1" applyBorder="1" applyAlignment="1">
      <alignment horizontal="center" vertical="center" textRotation="255" shrinkToFit="1"/>
    </xf>
    <xf numFmtId="0" fontId="10" fillId="0" borderId="79" xfId="0" applyFont="1" applyBorder="1" applyAlignment="1">
      <alignment horizontal="center" vertical="center" textRotation="255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0" fillId="0" borderId="95" xfId="0" applyFont="1" applyBorder="1" applyAlignment="1">
      <alignment horizontal="center" vertical="center" shrinkToFit="1"/>
    </xf>
    <xf numFmtId="0" fontId="10" fillId="0" borderId="96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distributed" vertical="center" justifyLastLine="1" shrinkToFit="1"/>
    </xf>
    <xf numFmtId="0" fontId="11" fillId="0" borderId="56" xfId="0" applyFont="1" applyBorder="1" applyAlignment="1">
      <alignment horizontal="distributed" vertical="center" justifyLastLine="1" shrinkToFit="1"/>
    </xf>
    <xf numFmtId="0" fontId="11" fillId="0" borderId="77" xfId="0" applyFont="1" applyBorder="1" applyAlignment="1">
      <alignment horizontal="distributed" vertical="center" justifyLastLine="1" shrinkToFit="1"/>
    </xf>
    <xf numFmtId="0" fontId="10" fillId="0" borderId="55" xfId="0" applyFont="1" applyBorder="1" applyAlignment="1">
      <alignment horizontal="distributed" vertical="center" justifyLastLine="1" shrinkToFit="1"/>
    </xf>
    <xf numFmtId="0" fontId="10" fillId="0" borderId="56" xfId="0" applyFont="1" applyBorder="1" applyAlignment="1">
      <alignment horizontal="distributed" vertical="center" justifyLastLine="1" shrinkToFit="1"/>
    </xf>
    <xf numFmtId="0" fontId="10" fillId="0" borderId="77" xfId="0" applyFont="1" applyBorder="1" applyAlignment="1">
      <alignment horizontal="distributed" vertical="center" justifyLastLine="1" shrinkToFit="1"/>
    </xf>
    <xf numFmtId="0" fontId="11" fillId="0" borderId="64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176" fontId="22" fillId="0" borderId="91" xfId="0" applyNumberFormat="1" applyFont="1" applyBorder="1" applyAlignment="1">
      <alignment horizontal="right" vertical="center" shrinkToFit="1"/>
    </xf>
    <xf numFmtId="176" fontId="22" fillId="0" borderId="92" xfId="0" applyNumberFormat="1" applyFont="1" applyBorder="1" applyAlignment="1">
      <alignment horizontal="right" vertical="center" shrinkToFit="1"/>
    </xf>
    <xf numFmtId="0" fontId="16" fillId="0" borderId="58" xfId="0" applyFon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 textRotation="255"/>
    </xf>
    <xf numFmtId="0" fontId="0" fillId="0" borderId="101" xfId="0" applyBorder="1" applyAlignment="1">
      <alignment horizontal="center" vertical="center" textRotation="255"/>
    </xf>
    <xf numFmtId="0" fontId="0" fillId="0" borderId="97" xfId="0" applyBorder="1" applyAlignment="1">
      <alignment horizontal="center" vertical="center" textRotation="255"/>
    </xf>
    <xf numFmtId="0" fontId="0" fillId="0" borderId="99" xfId="0" applyBorder="1" applyAlignment="1">
      <alignment horizontal="center" vertical="center" textRotation="255"/>
    </xf>
    <xf numFmtId="0" fontId="0" fillId="0" borderId="100" xfId="0" applyBorder="1" applyAlignment="1">
      <alignment horizontal="center" vertical="center" textRotation="255"/>
    </xf>
    <xf numFmtId="0" fontId="46" fillId="0" borderId="0" xfId="0" applyFont="1" applyAlignment="1">
      <alignment horizontal="left" vertical="center" wrapText="1"/>
    </xf>
    <xf numFmtId="0" fontId="38" fillId="9" borderId="0" xfId="0" applyFont="1" applyFill="1" applyAlignment="1">
      <alignment horizontal="left" vertical="center" wrapText="1"/>
    </xf>
    <xf numFmtId="0" fontId="38" fillId="9" borderId="0" xfId="0" applyFont="1" applyFill="1" applyAlignment="1">
      <alignment horizontal="left" vertical="top"/>
    </xf>
    <xf numFmtId="0" fontId="38" fillId="6" borderId="0" xfId="0" applyFont="1" applyFill="1" applyAlignment="1">
      <alignment horizontal="left" vertical="center"/>
    </xf>
    <xf numFmtId="176" fontId="3" fillId="2" borderId="73" xfId="0" applyNumberFormat="1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textRotation="255"/>
    </xf>
    <xf numFmtId="0" fontId="3" fillId="6" borderId="19" xfId="0" applyFont="1" applyFill="1" applyBorder="1" applyAlignment="1">
      <alignment horizontal="center" vertical="center" textRotation="255"/>
    </xf>
    <xf numFmtId="0" fontId="6" fillId="6" borderId="70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10" fillId="9" borderId="70" xfId="0" applyFont="1" applyFill="1" applyBorder="1" applyAlignment="1">
      <alignment horizontal="center" vertical="center" textRotation="255"/>
    </xf>
    <xf numFmtId="0" fontId="0" fillId="9" borderId="26" xfId="0" applyFill="1" applyBorder="1" applyAlignment="1">
      <alignment horizontal="center" vertical="center" textRotation="255"/>
    </xf>
    <xf numFmtId="0" fontId="6" fillId="6" borderId="19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 textRotation="255"/>
    </xf>
    <xf numFmtId="0" fontId="0" fillId="9" borderId="21" xfId="0" applyFill="1" applyBorder="1" applyAlignment="1">
      <alignment horizontal="center" vertical="center" textRotation="255"/>
    </xf>
    <xf numFmtId="0" fontId="3" fillId="5" borderId="59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24" fillId="0" borderId="0" xfId="0" applyNumberFormat="1" applyFont="1" applyAlignment="1">
      <alignment horizontal="center" vertical="center" shrinkToFit="1"/>
    </xf>
    <xf numFmtId="0" fontId="40" fillId="6" borderId="43" xfId="0" applyFont="1" applyFill="1" applyBorder="1" applyAlignment="1">
      <alignment horizontal="center" vertical="center"/>
    </xf>
    <xf numFmtId="0" fontId="40" fillId="7" borderId="43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278607</xdr:colOff>
      <xdr:row>1</xdr:row>
      <xdr:rowOff>154780</xdr:rowOff>
    </xdr:from>
    <xdr:to>
      <xdr:col>15</xdr:col>
      <xdr:colOff>100012</xdr:colOff>
      <xdr:row>3</xdr:row>
      <xdr:rowOff>285750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6F4F00F-9322-4AFE-A7D7-F87E0E006350}"/>
            </a:ext>
          </a:extLst>
        </xdr:cNvPr>
        <xdr:cNvSpPr/>
      </xdr:nvSpPr>
      <xdr:spPr>
        <a:xfrm>
          <a:off x="1974057" y="469105"/>
          <a:ext cx="5712618" cy="816770"/>
        </a:xfrm>
        <a:prstGeom prst="roundRect">
          <a:avLst/>
        </a:prstGeom>
        <a:ln w="28575"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別Ｓｈｅｅｔ　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『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入力例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』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を参考に必要事項を入力してください。</a:t>
          </a:r>
          <a:endParaRPr kumimoji="1" lang="en-US" altLang="ja-JP" sz="1600" b="1" cap="none" spc="0">
            <a:ln>
              <a:noFill/>
            </a:ln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コピー貼付の場合、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『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値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』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のみ貼り付けで行ってください。</a:t>
          </a:r>
        </a:p>
        <a:p>
          <a:pPr algn="ctr">
            <a:lnSpc>
              <a:spcPts val="1900"/>
            </a:lnSpc>
          </a:pPr>
          <a:endParaRPr kumimoji="1" lang="ja-JP" altLang="en-US" sz="1600" b="1" cap="none" spc="0">
            <a:ln>
              <a:noFill/>
            </a:ln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95250</xdr:rowOff>
    </xdr:from>
    <xdr:to>
      <xdr:col>15</xdr:col>
      <xdr:colOff>200025</xdr:colOff>
      <xdr:row>3</xdr:row>
      <xdr:rowOff>226220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05C97F8-A093-41F7-98E2-5F99A2894597}"/>
            </a:ext>
          </a:extLst>
        </xdr:cNvPr>
        <xdr:cNvSpPr/>
      </xdr:nvSpPr>
      <xdr:spPr>
        <a:xfrm>
          <a:off x="1866900" y="409575"/>
          <a:ext cx="5919788" cy="816770"/>
        </a:xfrm>
        <a:prstGeom prst="roundRect">
          <a:avLst/>
        </a:prstGeom>
        <a:ln w="28575"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別Ｓｈｅｅｔ　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『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入力例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』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を参考に必要事項を入力してください。</a:t>
          </a:r>
          <a:endParaRPr kumimoji="1" lang="en-US" altLang="ja-JP" sz="1600" b="1" cap="none" spc="0">
            <a:ln>
              <a:noFill/>
            </a:ln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コピー貼付の場合、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『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値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』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のみ貼り付けで行ってください。</a:t>
          </a:r>
        </a:p>
        <a:p>
          <a:pPr algn="ctr">
            <a:lnSpc>
              <a:spcPts val="1900"/>
            </a:lnSpc>
          </a:pPr>
          <a:endParaRPr kumimoji="1" lang="ja-JP" altLang="en-US" sz="1600" b="1" cap="none" spc="0">
            <a:ln>
              <a:noFill/>
            </a:ln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273843</xdr:colOff>
      <xdr:row>1</xdr:row>
      <xdr:rowOff>95250</xdr:rowOff>
    </xdr:from>
    <xdr:to>
      <xdr:col>6</xdr:col>
      <xdr:colOff>904874</xdr:colOff>
      <xdr:row>3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57143B1-CD15-4714-A049-E88AF62D914C}"/>
            </a:ext>
          </a:extLst>
        </xdr:cNvPr>
        <xdr:cNvSpPr/>
      </xdr:nvSpPr>
      <xdr:spPr>
        <a:xfrm>
          <a:off x="2083593" y="404813"/>
          <a:ext cx="1750219" cy="583406"/>
        </a:xfrm>
        <a:prstGeom prst="wedgeRoundRectCallout">
          <a:avLst>
            <a:gd name="adj1" fmla="val -71853"/>
            <a:gd name="adj2" fmla="val 91071"/>
            <a:gd name="adj3" fmla="val 16667"/>
          </a:avLst>
        </a:prstGeom>
        <a:solidFill>
          <a:schemeClr val="bg1"/>
        </a:solidFill>
        <a:ln w="28575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『</a:t>
          </a:r>
          <a:r>
            <a:rPr kumimoji="1" lang="ja-JP" altLang="en-US" sz="1400" b="1">
              <a:solidFill>
                <a:sysClr val="windowText" lastClr="000000"/>
              </a:solidFill>
            </a:rPr>
            <a:t>学校番号</a:t>
          </a:r>
          <a:r>
            <a:rPr kumimoji="1" lang="en-US" altLang="ja-JP" sz="1400" b="1">
              <a:solidFill>
                <a:sysClr val="windowText" lastClr="000000"/>
              </a:solidFill>
            </a:rPr>
            <a:t>』</a:t>
          </a:r>
          <a:r>
            <a:rPr kumimoji="1" lang="ja-JP" altLang="en-US" sz="1400" b="1">
              <a:solidFill>
                <a:sysClr val="windowText" lastClr="000000"/>
              </a:solidFill>
            </a:rPr>
            <a:t>　参照</a:t>
          </a:r>
        </a:p>
      </xdr:txBody>
    </xdr:sp>
    <xdr:clientData/>
  </xdr:twoCellAnchor>
  <xdr:twoCellAnchor>
    <xdr:from>
      <xdr:col>10</xdr:col>
      <xdr:colOff>156483</xdr:colOff>
      <xdr:row>1</xdr:row>
      <xdr:rowOff>47624</xdr:rowOff>
    </xdr:from>
    <xdr:to>
      <xdr:col>13</xdr:col>
      <xdr:colOff>202406</xdr:colOff>
      <xdr:row>3</xdr:row>
      <xdr:rowOff>178593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5BF25439-CDCC-4C5C-8431-0E1412E93395}"/>
            </a:ext>
          </a:extLst>
        </xdr:cNvPr>
        <xdr:cNvSpPr/>
      </xdr:nvSpPr>
      <xdr:spPr>
        <a:xfrm>
          <a:off x="4701269" y="360588"/>
          <a:ext cx="1876084" cy="818131"/>
        </a:xfrm>
        <a:prstGeom prst="wedgeRoundRectCallout">
          <a:avLst>
            <a:gd name="adj1" fmla="val -75055"/>
            <a:gd name="adj2" fmla="val 101186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700"/>
            </a:lnSpc>
          </a:pPr>
          <a:r>
            <a:rPr kumimoji="1" lang="en-US" altLang="ja-JP" sz="1400" b="1">
              <a:solidFill>
                <a:sysClr val="windowText" lastClr="000000"/>
              </a:solidFill>
            </a:rPr>
            <a:t>『</a:t>
          </a:r>
          <a:r>
            <a:rPr kumimoji="1" lang="ja-JP" altLang="en-US" sz="1400" b="1">
              <a:solidFill>
                <a:sysClr val="windowText" lastClr="000000"/>
              </a:solidFill>
            </a:rPr>
            <a:t>学校番号</a:t>
          </a:r>
          <a:r>
            <a:rPr kumimoji="1" lang="en-US" altLang="ja-JP" sz="1400" b="1">
              <a:solidFill>
                <a:sysClr val="windowText" lastClr="000000"/>
              </a:solidFill>
            </a:rPr>
            <a:t>』</a:t>
          </a:r>
          <a:r>
            <a:rPr kumimoji="1" lang="ja-JP" altLang="en-US" sz="1400" b="1">
              <a:solidFill>
                <a:sysClr val="windowText" lastClr="000000"/>
              </a:solidFill>
            </a:rPr>
            <a:t>　入力により差し込まれます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238126</xdr:colOff>
      <xdr:row>1</xdr:row>
      <xdr:rowOff>35718</xdr:rowOff>
    </xdr:from>
    <xdr:to>
      <xdr:col>17</xdr:col>
      <xdr:colOff>367392</xdr:colOff>
      <xdr:row>3</xdr:row>
      <xdr:rowOff>166687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F4D25D0-B20C-4E15-974D-75140A174A57}"/>
            </a:ext>
          </a:extLst>
        </xdr:cNvPr>
        <xdr:cNvSpPr/>
      </xdr:nvSpPr>
      <xdr:spPr>
        <a:xfrm>
          <a:off x="6613073" y="348682"/>
          <a:ext cx="2102302" cy="818131"/>
        </a:xfrm>
        <a:prstGeom prst="wedgeRoundRectCallout">
          <a:avLst>
            <a:gd name="adj1" fmla="val -52969"/>
            <a:gd name="adj2" fmla="val 90892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en-US" altLang="ja-JP" sz="1400" b="1">
              <a:solidFill>
                <a:sysClr val="windowText" lastClr="000000"/>
              </a:solidFill>
            </a:rPr>
            <a:t>『</a:t>
          </a:r>
          <a:r>
            <a:rPr kumimoji="1" lang="ja-JP" altLang="en-US" sz="1400" b="1">
              <a:solidFill>
                <a:sysClr val="windowText" lastClr="000000"/>
              </a:solidFill>
            </a:rPr>
            <a:t>学校番号</a:t>
          </a:r>
          <a:r>
            <a:rPr kumimoji="1" lang="en-US" altLang="ja-JP" sz="1400" b="1">
              <a:solidFill>
                <a:sysClr val="windowText" lastClr="000000"/>
              </a:solidFill>
            </a:rPr>
            <a:t>』</a:t>
          </a:r>
          <a:r>
            <a:rPr kumimoji="1" lang="ja-JP" altLang="en-US" sz="1400" b="1">
              <a:solidFill>
                <a:sysClr val="windowText" lastClr="000000"/>
              </a:solidFill>
            </a:rPr>
            <a:t>　入力により差し込まれます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221118</xdr:colOff>
      <xdr:row>8</xdr:row>
      <xdr:rowOff>81642</xdr:rowOff>
    </xdr:from>
    <xdr:to>
      <xdr:col>17</xdr:col>
      <xdr:colOff>408214</xdr:colOff>
      <xdr:row>10</xdr:row>
      <xdr:rowOff>415017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B4259EF0-8168-4E10-B458-8E4D5B6A56AE}"/>
            </a:ext>
          </a:extLst>
        </xdr:cNvPr>
        <xdr:cNvSpPr/>
      </xdr:nvSpPr>
      <xdr:spPr>
        <a:xfrm>
          <a:off x="4847547" y="3197678"/>
          <a:ext cx="4514167" cy="1272268"/>
        </a:xfrm>
        <a:prstGeom prst="wedgeRoundRectCallout">
          <a:avLst>
            <a:gd name="adj1" fmla="val -44383"/>
            <a:gd name="adj2" fmla="val -106655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参加ペア数が４ペアなので，ベンチ入りは４名までです。吉田先生も入る場合は、ベンチ入り指導者記入欄に入力してください。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5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最大４名、参加ペア数を超えないでください。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130970</xdr:colOff>
      <xdr:row>19</xdr:row>
      <xdr:rowOff>119063</xdr:rowOff>
    </xdr:from>
    <xdr:to>
      <xdr:col>6</xdr:col>
      <xdr:colOff>136071</xdr:colOff>
      <xdr:row>20</xdr:row>
      <xdr:rowOff>428626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D65CADA1-6CBA-4A8C-BFB6-EF1EE2C4DED3}"/>
            </a:ext>
          </a:extLst>
        </xdr:cNvPr>
        <xdr:cNvSpPr/>
      </xdr:nvSpPr>
      <xdr:spPr>
        <a:xfrm>
          <a:off x="130970" y="8467046"/>
          <a:ext cx="2746941" cy="785813"/>
        </a:xfrm>
        <a:prstGeom prst="wedgeRoundRectCallout">
          <a:avLst>
            <a:gd name="adj1" fmla="val -2899"/>
            <a:gd name="adj2" fmla="val -142327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姓・名は分けて入力してください。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スペースを入れないでください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161585</xdr:colOff>
      <xdr:row>18</xdr:row>
      <xdr:rowOff>200705</xdr:rowOff>
    </xdr:from>
    <xdr:to>
      <xdr:col>8</xdr:col>
      <xdr:colOff>161584</xdr:colOff>
      <xdr:row>19</xdr:row>
      <xdr:rowOff>319768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48E76B6-D351-457A-AB7E-59BC1D22EBB6}"/>
            </a:ext>
          </a:extLst>
        </xdr:cNvPr>
        <xdr:cNvSpPr/>
      </xdr:nvSpPr>
      <xdr:spPr>
        <a:xfrm>
          <a:off x="3100728" y="8065634"/>
          <a:ext cx="1306285" cy="595313"/>
        </a:xfrm>
        <a:prstGeom prst="wedgeRoundRectCallout">
          <a:avLst>
            <a:gd name="adj1" fmla="val -69274"/>
            <a:gd name="adj2" fmla="val -335817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学年注意</a:t>
          </a:r>
          <a:r>
            <a:rPr kumimoji="1" lang="en-US" altLang="ja-JP" sz="1400" b="1">
              <a:solidFill>
                <a:sysClr val="windowText" lastClr="000000"/>
              </a:solidFill>
            </a:rPr>
            <a:t>!!</a:t>
          </a:r>
        </a:p>
      </xdr:txBody>
    </xdr:sp>
    <xdr:clientData/>
  </xdr:twoCellAnchor>
  <xdr:twoCellAnchor>
    <xdr:from>
      <xdr:col>2</xdr:col>
      <xdr:colOff>107156</xdr:colOff>
      <xdr:row>8</xdr:row>
      <xdr:rowOff>178594</xdr:rowOff>
    </xdr:from>
    <xdr:to>
      <xdr:col>4</xdr:col>
      <xdr:colOff>666750</xdr:colOff>
      <xdr:row>9</xdr:row>
      <xdr:rowOff>297656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1B7EF71E-18D1-4820-93A2-42108E8BAC35}"/>
            </a:ext>
          </a:extLst>
        </xdr:cNvPr>
        <xdr:cNvSpPr/>
      </xdr:nvSpPr>
      <xdr:spPr>
        <a:xfrm>
          <a:off x="726281" y="3286125"/>
          <a:ext cx="1750219" cy="583406"/>
        </a:xfrm>
        <a:prstGeom prst="wedgeRoundRectCallout">
          <a:avLst>
            <a:gd name="adj1" fmla="val -11309"/>
            <a:gd name="adj2" fmla="val -102806"/>
            <a:gd name="adj3" fmla="val 16667"/>
          </a:avLst>
        </a:prstGeom>
        <a:solidFill>
          <a:schemeClr val="bg1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参加ペア数です。</a:t>
          </a:r>
        </a:p>
      </xdr:txBody>
    </xdr:sp>
    <xdr:clientData/>
  </xdr:twoCellAnchor>
  <xdr:twoCellAnchor>
    <xdr:from>
      <xdr:col>6</xdr:col>
      <xdr:colOff>673553</xdr:colOff>
      <xdr:row>13</xdr:row>
      <xdr:rowOff>188799</xdr:rowOff>
    </xdr:from>
    <xdr:to>
      <xdr:col>16</xdr:col>
      <xdr:colOff>68035</xdr:colOff>
      <xdr:row>15</xdr:row>
      <xdr:rowOff>224518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318A31B6-C576-4C09-9306-6773929A3FD7}"/>
            </a:ext>
          </a:extLst>
        </xdr:cNvPr>
        <xdr:cNvSpPr/>
      </xdr:nvSpPr>
      <xdr:spPr>
        <a:xfrm>
          <a:off x="3415393" y="5679282"/>
          <a:ext cx="4571999" cy="988219"/>
        </a:xfrm>
        <a:prstGeom prst="wedgeRoundRectCallout">
          <a:avLst>
            <a:gd name="adj1" fmla="val -39303"/>
            <a:gd name="adj2" fmla="val -87511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前年度山口県スポーツ大会の戦績です。ベスト３２以上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（１，２，４，８，１６，３２）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地区推薦（男子のみ）は　地区　　を選択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120763</xdr:colOff>
      <xdr:row>8</xdr:row>
      <xdr:rowOff>302759</xdr:rowOff>
    </xdr:from>
    <xdr:to>
      <xdr:col>8</xdr:col>
      <xdr:colOff>353785</xdr:colOff>
      <xdr:row>10</xdr:row>
      <xdr:rowOff>64634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706FBD2-5EAF-4F59-9B0C-3BA329AEE871}"/>
            </a:ext>
          </a:extLst>
        </xdr:cNvPr>
        <xdr:cNvSpPr/>
      </xdr:nvSpPr>
      <xdr:spPr>
        <a:xfrm>
          <a:off x="2536032" y="3418795"/>
          <a:ext cx="1777432" cy="707572"/>
        </a:xfrm>
        <a:prstGeom prst="wedgeRoundRectCallout">
          <a:avLst>
            <a:gd name="adj1" fmla="val -9309"/>
            <a:gd name="adj2" fmla="val -111281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参加ペア数を入力すると表示されます。</a:t>
          </a:r>
        </a:p>
      </xdr:txBody>
    </xdr:sp>
    <xdr:clientData/>
  </xdr:twoCellAnchor>
  <xdr:twoCellAnchor>
    <xdr:from>
      <xdr:col>7</xdr:col>
      <xdr:colOff>154781</xdr:colOff>
      <xdr:row>1</xdr:row>
      <xdr:rowOff>130968</xdr:rowOff>
    </xdr:from>
    <xdr:to>
      <xdr:col>9</xdr:col>
      <xdr:colOff>226219</xdr:colOff>
      <xdr:row>3</xdr:row>
      <xdr:rowOff>11905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DBA7925F-3374-494E-AEF7-85855F0A3E25}"/>
            </a:ext>
          </a:extLst>
        </xdr:cNvPr>
        <xdr:cNvSpPr/>
      </xdr:nvSpPr>
      <xdr:spPr>
        <a:xfrm>
          <a:off x="4046424" y="443932"/>
          <a:ext cx="806224" cy="561294"/>
        </a:xfrm>
        <a:prstGeom prst="wedgeRoundRectCallout">
          <a:avLst>
            <a:gd name="adj1" fmla="val -90314"/>
            <a:gd name="adj2" fmla="val 227360"/>
            <a:gd name="adj3" fmla="val 16667"/>
          </a:avLst>
        </a:prstGeom>
        <a:solidFill>
          <a:schemeClr val="bg1"/>
        </a:solidFill>
        <a:ln w="285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入力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73" zoomScaleSheetLayoutView="68" workbookViewId="0"/>
  </sheetViews>
  <sheetFormatPr defaultRowHeight="12.75" x14ac:dyDescent="0.2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W44"/>
  <sheetViews>
    <sheetView tabSelected="1" zoomScaleNormal="100" zoomScaleSheetLayoutView="90" workbookViewId="0">
      <selection activeCell="R2" sqref="R2"/>
    </sheetView>
  </sheetViews>
  <sheetFormatPr defaultColWidth="9" defaultRowHeight="25.5" x14ac:dyDescent="0.25"/>
  <cols>
    <col min="1" max="1" width="5" style="27" customWidth="1"/>
    <col min="2" max="2" width="3.1328125" style="27" customWidth="1"/>
    <col min="3" max="3" width="5.59765625" style="27" customWidth="1"/>
    <col min="4" max="5" width="10" style="27" customWidth="1"/>
    <col min="6" max="6" width="4.59765625" style="27" customWidth="1"/>
    <col min="7" max="7" width="12.46484375" style="27" customWidth="1"/>
    <col min="8" max="8" width="4.59765625" style="27" customWidth="1"/>
    <col min="9" max="9" width="5" style="27" customWidth="1"/>
    <col min="10" max="10" width="3.1328125" style="27" customWidth="1"/>
    <col min="11" max="11" width="5.59765625" style="27" customWidth="1"/>
    <col min="12" max="13" width="10" style="27" customWidth="1"/>
    <col min="14" max="14" width="4.59765625" style="27" customWidth="1"/>
    <col min="15" max="15" width="12.46484375" style="27" customWidth="1"/>
    <col min="16" max="16" width="4.59765625" style="27" customWidth="1"/>
    <col min="17" max="17" width="6" style="150" customWidth="1"/>
    <col min="18" max="20" width="10" style="27" customWidth="1"/>
    <col min="21" max="21" width="9" style="27"/>
    <col min="22" max="22" width="16.53125" style="27" customWidth="1"/>
    <col min="23" max="16384" width="9" style="27"/>
  </cols>
  <sheetData>
    <row r="1" spans="1:23" ht="24.75" customHeight="1" x14ac:dyDescent="0.25">
      <c r="A1" s="245">
        <f ca="1">NOW()</f>
        <v>46086.366737731485</v>
      </c>
      <c r="B1" s="245"/>
      <c r="C1" s="245"/>
      <c r="D1" s="245"/>
      <c r="E1" s="244" t="s">
        <v>171</v>
      </c>
      <c r="F1" s="244"/>
      <c r="G1" s="244"/>
      <c r="H1" s="244"/>
      <c r="I1" s="244"/>
      <c r="J1" s="244"/>
      <c r="K1" s="244"/>
      <c r="L1" s="244"/>
      <c r="M1" s="244"/>
      <c r="N1" s="235" t="s">
        <v>39</v>
      </c>
      <c r="O1" s="235"/>
      <c r="P1" s="1"/>
    </row>
    <row r="2" spans="1:23" ht="24.75" customHeight="1" x14ac:dyDescent="0.25"/>
    <row r="3" spans="1:23" ht="29.25" customHeight="1" thickBot="1" x14ac:dyDescent="0.3">
      <c r="A3" s="246" t="s">
        <v>19</v>
      </c>
      <c r="B3" s="246"/>
      <c r="C3" s="246"/>
      <c r="D3" s="246"/>
    </row>
    <row r="4" spans="1:23" ht="33.75" customHeight="1" thickBot="1" x14ac:dyDescent="0.3">
      <c r="A4" s="242" t="s">
        <v>44</v>
      </c>
      <c r="B4" s="243"/>
      <c r="C4" s="243"/>
      <c r="D4" s="65"/>
      <c r="Q4" s="151" t="s">
        <v>6</v>
      </c>
      <c r="R4" s="199" t="s">
        <v>139</v>
      </c>
      <c r="S4" s="199"/>
      <c r="T4" s="199"/>
      <c r="U4" s="199"/>
      <c r="V4" s="199"/>
    </row>
    <row r="5" spans="1:23" ht="30" customHeight="1" thickBot="1" x14ac:dyDescent="0.3">
      <c r="A5" s="236" t="s">
        <v>40</v>
      </c>
      <c r="B5" s="237"/>
      <c r="C5" s="237"/>
      <c r="D5" s="238" t="str">
        <f>IF(D4="","",VLOOKUP('入力用（男子）'!D4,学校番号!B2:D56,2))</f>
        <v/>
      </c>
      <c r="E5" s="239"/>
      <c r="F5" s="239"/>
      <c r="G5" s="239"/>
      <c r="H5" s="239"/>
      <c r="I5" s="239"/>
      <c r="J5" s="239"/>
      <c r="K5" s="239"/>
      <c r="L5" s="76" t="s">
        <v>87</v>
      </c>
      <c r="M5" s="240" t="str">
        <f>IF(D4="","",VLOOKUP(D4,学校番号!B2:D56,3))</f>
        <v/>
      </c>
      <c r="N5" s="241"/>
      <c r="O5" s="77"/>
      <c r="P5" s="77"/>
      <c r="Q5" s="151" t="s">
        <v>6</v>
      </c>
      <c r="R5" s="154" t="s">
        <v>137</v>
      </c>
      <c r="S5" s="107"/>
      <c r="T5" s="107"/>
      <c r="U5" s="107"/>
      <c r="V5" s="107"/>
    </row>
    <row r="6" spans="1:23" s="2" customFormat="1" ht="30" customHeight="1" thickBot="1" x14ac:dyDescent="0.3">
      <c r="A6" s="217" t="s">
        <v>34</v>
      </c>
      <c r="B6" s="218"/>
      <c r="C6" s="218"/>
      <c r="D6" s="218"/>
      <c r="E6" s="206"/>
      <c r="F6" s="207"/>
      <c r="G6" s="207"/>
      <c r="H6" s="208"/>
      <c r="I6" s="58"/>
      <c r="J6" s="59"/>
      <c r="K6" s="59"/>
      <c r="L6" s="60"/>
      <c r="M6" s="60"/>
      <c r="N6" s="60"/>
      <c r="O6" s="60"/>
      <c r="P6" s="60"/>
      <c r="Q6" s="151" t="s">
        <v>6</v>
      </c>
      <c r="R6" s="209" t="s">
        <v>138</v>
      </c>
      <c r="S6" s="209"/>
      <c r="T6" s="209"/>
      <c r="U6" s="209"/>
      <c r="V6" s="209"/>
    </row>
    <row r="7" spans="1:23" ht="31.5" customHeight="1" thickBot="1" x14ac:dyDescent="0.3">
      <c r="A7" s="176" t="s">
        <v>41</v>
      </c>
      <c r="B7" s="177"/>
      <c r="C7" s="178"/>
      <c r="D7" s="200"/>
      <c r="E7" s="201"/>
      <c r="F7" s="202"/>
      <c r="G7" s="203"/>
      <c r="H7" s="204"/>
      <c r="I7" s="204"/>
      <c r="J7" s="205"/>
      <c r="K7" s="214"/>
      <c r="L7" s="215"/>
      <c r="M7" s="216"/>
      <c r="N7" s="211"/>
      <c r="O7" s="212"/>
      <c r="P7" s="213"/>
      <c r="Q7" s="151" t="s">
        <v>6</v>
      </c>
      <c r="R7" s="210" t="s">
        <v>136</v>
      </c>
      <c r="S7" s="210"/>
      <c r="T7" s="210"/>
      <c r="U7" s="210"/>
      <c r="V7" s="210"/>
    </row>
    <row r="8" spans="1:23" ht="41.25" customHeight="1" thickBot="1" x14ac:dyDescent="0.3">
      <c r="A8" s="174" t="s">
        <v>172</v>
      </c>
      <c r="B8" s="175"/>
      <c r="C8" s="175"/>
      <c r="D8" s="56"/>
      <c r="E8" s="79" t="s">
        <v>173</v>
      </c>
      <c r="F8" s="57" t="s">
        <v>7</v>
      </c>
      <c r="G8" s="193" t="str">
        <f>IF(D8=""," ",D8*2000)</f>
        <v xml:space="preserve"> </v>
      </c>
      <c r="H8" s="194"/>
      <c r="I8" s="61"/>
      <c r="J8" s="62"/>
      <c r="K8" s="62"/>
      <c r="L8" s="80"/>
      <c r="M8" s="81"/>
      <c r="N8" s="63"/>
      <c r="O8" s="64"/>
      <c r="P8" s="64"/>
      <c r="Q8" s="151" t="s">
        <v>6</v>
      </c>
      <c r="R8" s="190" t="s">
        <v>43</v>
      </c>
      <c r="S8" s="190"/>
      <c r="T8" s="190"/>
      <c r="U8" s="190"/>
      <c r="V8" s="190"/>
    </row>
    <row r="9" spans="1:23" ht="36.75" customHeight="1" x14ac:dyDescent="0.25">
      <c r="A9" s="181" t="s">
        <v>0</v>
      </c>
      <c r="B9" s="183" t="s">
        <v>1</v>
      </c>
      <c r="C9" s="184"/>
      <c r="D9" s="224" t="s">
        <v>3</v>
      </c>
      <c r="E9" s="225"/>
      <c r="F9" s="179" t="s">
        <v>2</v>
      </c>
      <c r="G9" s="191" t="s">
        <v>188</v>
      </c>
      <c r="H9" s="197" t="s">
        <v>16</v>
      </c>
      <c r="I9" s="222" t="s">
        <v>0</v>
      </c>
      <c r="J9" s="183" t="s">
        <v>1</v>
      </c>
      <c r="K9" s="184"/>
      <c r="L9" s="224" t="s">
        <v>3</v>
      </c>
      <c r="M9" s="225"/>
      <c r="N9" s="179" t="s">
        <v>2</v>
      </c>
      <c r="O9" s="191" t="s">
        <v>188</v>
      </c>
      <c r="P9" s="195" t="s">
        <v>16</v>
      </c>
      <c r="Q9" s="152"/>
    </row>
    <row r="10" spans="1:23" ht="37.5" customHeight="1" thickBot="1" x14ac:dyDescent="0.3">
      <c r="A10" s="182"/>
      <c r="B10" s="185"/>
      <c r="C10" s="186"/>
      <c r="D10" s="226"/>
      <c r="E10" s="227"/>
      <c r="F10" s="180"/>
      <c r="G10" s="192"/>
      <c r="H10" s="198"/>
      <c r="I10" s="223"/>
      <c r="J10" s="185"/>
      <c r="K10" s="186"/>
      <c r="L10" s="226"/>
      <c r="M10" s="227"/>
      <c r="N10" s="180"/>
      <c r="O10" s="192"/>
      <c r="P10" s="196"/>
    </row>
    <row r="11" spans="1:23" ht="37.5" customHeight="1" x14ac:dyDescent="0.25">
      <c r="A11" s="187">
        <v>1</v>
      </c>
      <c r="B11" s="188" t="s">
        <v>5</v>
      </c>
      <c r="C11" s="189"/>
      <c r="D11" s="136"/>
      <c r="E11" s="137"/>
      <c r="F11" s="138"/>
      <c r="G11" s="138"/>
      <c r="H11" s="146"/>
      <c r="I11" s="228">
        <v>7</v>
      </c>
      <c r="J11" s="188" t="s">
        <v>5</v>
      </c>
      <c r="K11" s="189"/>
      <c r="L11" s="136"/>
      <c r="M11" s="137"/>
      <c r="N11" s="138"/>
      <c r="O11" s="138"/>
      <c r="P11" s="148"/>
      <c r="Q11" s="151" t="s">
        <v>6</v>
      </c>
      <c r="R11" s="232" t="s">
        <v>174</v>
      </c>
      <c r="S11" s="233"/>
      <c r="T11" s="233"/>
      <c r="U11" s="233"/>
      <c r="V11" s="233"/>
      <c r="W11" s="106" t="s">
        <v>195</v>
      </c>
    </row>
    <row r="12" spans="1:23" ht="37.5" customHeight="1" thickBot="1" x14ac:dyDescent="0.3">
      <c r="A12" s="173"/>
      <c r="B12" s="166" t="s">
        <v>4</v>
      </c>
      <c r="C12" s="167"/>
      <c r="D12" s="139"/>
      <c r="E12" s="140"/>
      <c r="F12" s="141"/>
      <c r="G12" s="141"/>
      <c r="H12" s="147"/>
      <c r="I12" s="229"/>
      <c r="J12" s="166" t="s">
        <v>4</v>
      </c>
      <c r="K12" s="167"/>
      <c r="L12" s="139"/>
      <c r="M12" s="140"/>
      <c r="N12" s="141"/>
      <c r="O12" s="141"/>
      <c r="P12" s="149"/>
      <c r="Q12" s="151" t="s">
        <v>6</v>
      </c>
      <c r="R12" s="230" t="s">
        <v>210</v>
      </c>
      <c r="S12" s="231"/>
      <c r="T12" s="231"/>
      <c r="U12" s="231"/>
      <c r="V12" s="231"/>
      <c r="W12" s="106" t="s">
        <v>196</v>
      </c>
    </row>
    <row r="13" spans="1:23" ht="37.5" customHeight="1" x14ac:dyDescent="0.25">
      <c r="A13" s="172">
        <v>2</v>
      </c>
      <c r="B13" s="168" t="s">
        <v>5</v>
      </c>
      <c r="C13" s="169"/>
      <c r="D13" s="142"/>
      <c r="E13" s="137"/>
      <c r="F13" s="138"/>
      <c r="G13" s="138"/>
      <c r="H13" s="146"/>
      <c r="I13" s="234">
        <v>8</v>
      </c>
      <c r="J13" s="168" t="s">
        <v>5</v>
      </c>
      <c r="K13" s="169"/>
      <c r="L13" s="142"/>
      <c r="M13" s="143"/>
      <c r="N13" s="138"/>
      <c r="O13" s="138"/>
      <c r="P13" s="148"/>
      <c r="R13" s="219" t="s">
        <v>141</v>
      </c>
      <c r="S13" s="219"/>
      <c r="T13" s="219"/>
      <c r="U13" s="219"/>
      <c r="V13" s="219"/>
      <c r="W13" s="106" t="s">
        <v>197</v>
      </c>
    </row>
    <row r="14" spans="1:23" ht="37.5" customHeight="1" thickBot="1" x14ac:dyDescent="0.3">
      <c r="A14" s="173"/>
      <c r="B14" s="166" t="s">
        <v>4</v>
      </c>
      <c r="C14" s="167"/>
      <c r="D14" s="153"/>
      <c r="E14" s="140"/>
      <c r="F14" s="141"/>
      <c r="G14" s="141"/>
      <c r="H14" s="147"/>
      <c r="I14" s="229"/>
      <c r="J14" s="166" t="s">
        <v>4</v>
      </c>
      <c r="K14" s="167"/>
      <c r="L14" s="139"/>
      <c r="M14" s="140"/>
      <c r="N14" s="141"/>
      <c r="O14" s="141"/>
      <c r="P14" s="149"/>
      <c r="R14" s="220" t="s">
        <v>142</v>
      </c>
      <c r="S14" s="221"/>
      <c r="T14" s="221"/>
      <c r="U14" s="221"/>
      <c r="V14" s="221"/>
      <c r="W14" s="106" t="s">
        <v>198</v>
      </c>
    </row>
    <row r="15" spans="1:23" ht="37.5" customHeight="1" x14ac:dyDescent="0.25">
      <c r="A15" s="172">
        <v>3</v>
      </c>
      <c r="B15" s="168" t="s">
        <v>5</v>
      </c>
      <c r="C15" s="169"/>
      <c r="D15" s="142"/>
      <c r="E15" s="137"/>
      <c r="F15" s="138"/>
      <c r="G15" s="138"/>
      <c r="H15" s="146"/>
      <c r="I15" s="170">
        <v>9</v>
      </c>
      <c r="J15" s="168" t="s">
        <v>5</v>
      </c>
      <c r="K15" s="169"/>
      <c r="L15" s="142"/>
      <c r="M15" s="143"/>
      <c r="N15" s="138"/>
      <c r="O15" s="138"/>
      <c r="P15" s="148"/>
      <c r="W15" s="106" t="s">
        <v>200</v>
      </c>
    </row>
    <row r="16" spans="1:23" ht="37.5" customHeight="1" thickBot="1" x14ac:dyDescent="0.3">
      <c r="A16" s="173"/>
      <c r="B16" s="166" t="s">
        <v>4</v>
      </c>
      <c r="C16" s="167"/>
      <c r="D16" s="139"/>
      <c r="E16" s="140"/>
      <c r="F16" s="141"/>
      <c r="G16" s="141"/>
      <c r="H16" s="147"/>
      <c r="I16" s="171"/>
      <c r="J16" s="166" t="s">
        <v>4</v>
      </c>
      <c r="K16" s="167"/>
      <c r="L16" s="139"/>
      <c r="M16" s="140"/>
      <c r="N16" s="141"/>
      <c r="O16" s="141"/>
      <c r="P16" s="149"/>
      <c r="W16" s="106" t="s">
        <v>201</v>
      </c>
    </row>
    <row r="17" spans="1:23" ht="37.5" customHeight="1" x14ac:dyDescent="0.25">
      <c r="A17" s="172">
        <v>4</v>
      </c>
      <c r="B17" s="168" t="s">
        <v>5</v>
      </c>
      <c r="C17" s="169"/>
      <c r="D17" s="136"/>
      <c r="E17" s="137"/>
      <c r="F17" s="138"/>
      <c r="G17" s="138"/>
      <c r="H17" s="146"/>
      <c r="I17" s="170">
        <v>10</v>
      </c>
      <c r="J17" s="168" t="s">
        <v>5</v>
      </c>
      <c r="K17" s="169"/>
      <c r="L17" s="142"/>
      <c r="M17" s="143"/>
      <c r="N17" s="138"/>
      <c r="O17" s="138"/>
      <c r="P17" s="148"/>
      <c r="W17" s="106" t="s">
        <v>199</v>
      </c>
    </row>
    <row r="18" spans="1:23" ht="37.5" customHeight="1" thickBot="1" x14ac:dyDescent="0.3">
      <c r="A18" s="173"/>
      <c r="B18" s="166" t="s">
        <v>4</v>
      </c>
      <c r="C18" s="167"/>
      <c r="D18" s="139"/>
      <c r="E18" s="140"/>
      <c r="F18" s="141"/>
      <c r="G18" s="141"/>
      <c r="H18" s="147"/>
      <c r="I18" s="171"/>
      <c r="J18" s="166" t="s">
        <v>4</v>
      </c>
      <c r="K18" s="167"/>
      <c r="L18" s="139"/>
      <c r="M18" s="140"/>
      <c r="N18" s="141"/>
      <c r="O18" s="141"/>
      <c r="P18" s="149"/>
      <c r="W18" s="105"/>
    </row>
    <row r="19" spans="1:23" ht="37.5" customHeight="1" x14ac:dyDescent="0.25">
      <c r="A19" s="172">
        <v>5</v>
      </c>
      <c r="B19" s="168" t="s">
        <v>5</v>
      </c>
      <c r="C19" s="169"/>
      <c r="D19" s="136"/>
      <c r="E19" s="137"/>
      <c r="F19" s="138"/>
      <c r="G19" s="138"/>
      <c r="H19" s="146"/>
      <c r="I19" s="170">
        <v>11</v>
      </c>
      <c r="J19" s="168" t="s">
        <v>5</v>
      </c>
      <c r="K19" s="169"/>
      <c r="L19" s="142"/>
      <c r="M19" s="143"/>
      <c r="N19" s="138"/>
      <c r="O19" s="138"/>
      <c r="P19" s="148"/>
      <c r="W19" s="105"/>
    </row>
    <row r="20" spans="1:23" ht="37.5" customHeight="1" thickBot="1" x14ac:dyDescent="0.3">
      <c r="A20" s="173"/>
      <c r="B20" s="166" t="s">
        <v>4</v>
      </c>
      <c r="C20" s="167"/>
      <c r="D20" s="139"/>
      <c r="E20" s="140"/>
      <c r="F20" s="141"/>
      <c r="G20" s="141"/>
      <c r="H20" s="147"/>
      <c r="I20" s="171"/>
      <c r="J20" s="166" t="s">
        <v>4</v>
      </c>
      <c r="K20" s="167"/>
      <c r="L20" s="139"/>
      <c r="M20" s="140"/>
      <c r="N20" s="141"/>
      <c r="O20" s="141"/>
      <c r="P20" s="149"/>
      <c r="W20" s="105"/>
    </row>
    <row r="21" spans="1:23" ht="37.5" customHeight="1" x14ac:dyDescent="0.25">
      <c r="A21" s="187">
        <v>6</v>
      </c>
      <c r="B21" s="188" t="s">
        <v>5</v>
      </c>
      <c r="C21" s="189"/>
      <c r="D21" s="136"/>
      <c r="E21" s="137"/>
      <c r="F21" s="138"/>
      <c r="G21" s="138"/>
      <c r="H21" s="146"/>
      <c r="I21" s="170">
        <v>12</v>
      </c>
      <c r="J21" s="168" t="s">
        <v>5</v>
      </c>
      <c r="K21" s="169"/>
      <c r="L21" s="142"/>
      <c r="M21" s="143"/>
      <c r="N21" s="138"/>
      <c r="O21" s="138"/>
      <c r="P21" s="148"/>
    </row>
    <row r="22" spans="1:23" ht="37.5" customHeight="1" thickBot="1" x14ac:dyDescent="0.3">
      <c r="A22" s="173"/>
      <c r="B22" s="166" t="s">
        <v>4</v>
      </c>
      <c r="C22" s="167"/>
      <c r="D22" s="139"/>
      <c r="E22" s="140"/>
      <c r="F22" s="141"/>
      <c r="G22" s="141"/>
      <c r="H22" s="147"/>
      <c r="I22" s="171"/>
      <c r="J22" s="166" t="s">
        <v>4</v>
      </c>
      <c r="K22" s="167"/>
      <c r="L22" s="139"/>
      <c r="M22" s="140"/>
      <c r="N22" s="141"/>
      <c r="O22" s="141"/>
      <c r="P22" s="149"/>
    </row>
    <row r="23" spans="1:23" ht="30" customHeight="1" x14ac:dyDescent="0.25"/>
    <row r="24" spans="1:23" ht="30" customHeight="1" x14ac:dyDescent="0.25"/>
    <row r="25" spans="1:23" ht="30" customHeight="1" x14ac:dyDescent="0.25"/>
    <row r="26" spans="1:23" ht="30" customHeight="1" x14ac:dyDescent="0.25"/>
    <row r="27" spans="1:23" ht="30" customHeight="1" x14ac:dyDescent="0.25"/>
    <row r="28" spans="1:23" ht="30" customHeight="1" x14ac:dyDescent="0.25"/>
    <row r="29" spans="1:23" ht="30" customHeight="1" x14ac:dyDescent="0.25"/>
    <row r="30" spans="1:23" ht="30" customHeight="1" x14ac:dyDescent="0.25"/>
    <row r="31" spans="1:23" ht="30" customHeight="1" x14ac:dyDescent="0.25"/>
    <row r="32" spans="1:23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</sheetData>
  <sheetProtection sheet="1" objects="1" scenarios="1"/>
  <mergeCells count="73">
    <mergeCell ref="N1:O1"/>
    <mergeCell ref="A5:C5"/>
    <mergeCell ref="D5:K5"/>
    <mergeCell ref="M5:N5"/>
    <mergeCell ref="A4:C4"/>
    <mergeCell ref="E1:M1"/>
    <mergeCell ref="A1:D1"/>
    <mergeCell ref="A3:D3"/>
    <mergeCell ref="R13:V13"/>
    <mergeCell ref="R14:V14"/>
    <mergeCell ref="I9:I10"/>
    <mergeCell ref="L9:M10"/>
    <mergeCell ref="B12:C12"/>
    <mergeCell ref="I11:I12"/>
    <mergeCell ref="G9:G10"/>
    <mergeCell ref="D9:E10"/>
    <mergeCell ref="R12:V12"/>
    <mergeCell ref="R11:V11"/>
    <mergeCell ref="B11:C11"/>
    <mergeCell ref="I13:I14"/>
    <mergeCell ref="J12:K12"/>
    <mergeCell ref="B13:C13"/>
    <mergeCell ref="R4:V4"/>
    <mergeCell ref="D7:F7"/>
    <mergeCell ref="G7:J7"/>
    <mergeCell ref="E6:H6"/>
    <mergeCell ref="R6:V6"/>
    <mergeCell ref="R7:V7"/>
    <mergeCell ref="N7:P7"/>
    <mergeCell ref="K7:M7"/>
    <mergeCell ref="A6:D6"/>
    <mergeCell ref="R8:V8"/>
    <mergeCell ref="J9:K10"/>
    <mergeCell ref="N9:N10"/>
    <mergeCell ref="O9:O10"/>
    <mergeCell ref="G8:H8"/>
    <mergeCell ref="P9:P10"/>
    <mergeCell ref="H9:H10"/>
    <mergeCell ref="A21:A22"/>
    <mergeCell ref="J17:K17"/>
    <mergeCell ref="J15:K15"/>
    <mergeCell ref="I19:I20"/>
    <mergeCell ref="J21:K21"/>
    <mergeCell ref="B16:C16"/>
    <mergeCell ref="A15:A16"/>
    <mergeCell ref="J22:K22"/>
    <mergeCell ref="B22:C22"/>
    <mergeCell ref="B17:C17"/>
    <mergeCell ref="B21:C21"/>
    <mergeCell ref="B19:C19"/>
    <mergeCell ref="I21:I22"/>
    <mergeCell ref="B18:C18"/>
    <mergeCell ref="J20:K20"/>
    <mergeCell ref="A19:A20"/>
    <mergeCell ref="A17:A18"/>
    <mergeCell ref="J18:K18"/>
    <mergeCell ref="A8:C8"/>
    <mergeCell ref="A7:C7"/>
    <mergeCell ref="F9:F10"/>
    <mergeCell ref="A9:A10"/>
    <mergeCell ref="B9:C10"/>
    <mergeCell ref="A11:A12"/>
    <mergeCell ref="J11:K11"/>
    <mergeCell ref="J13:K13"/>
    <mergeCell ref="A13:A14"/>
    <mergeCell ref="B20:C20"/>
    <mergeCell ref="B14:C14"/>
    <mergeCell ref="J19:K19"/>
    <mergeCell ref="J16:K16"/>
    <mergeCell ref="I17:I18"/>
    <mergeCell ref="B15:C15"/>
    <mergeCell ref="J14:K14"/>
    <mergeCell ref="I15:I16"/>
  </mergeCells>
  <phoneticPr fontId="2"/>
  <dataValidations count="1">
    <dataValidation type="list" allowBlank="1" showInputMessage="1" showErrorMessage="1" sqref="H11:H22 P11:P22" xr:uid="{00000000-0002-0000-0100-000000000000}">
      <formula1>$W$11:$W$17</formula1>
    </dataValidation>
  </dataValidations>
  <printOptions horizontalCentered="1"/>
  <pageMargins left="0.39370078740157483" right="0.39370078740157483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4"/>
  <sheetViews>
    <sheetView zoomScaleNormal="100" zoomScaleSheetLayoutView="90" workbookViewId="0">
      <selection activeCell="D4" sqref="D4"/>
    </sheetView>
  </sheetViews>
  <sheetFormatPr defaultColWidth="9" defaultRowHeight="25.5" x14ac:dyDescent="0.25"/>
  <cols>
    <col min="1" max="1" width="5" style="27" customWidth="1"/>
    <col min="2" max="2" width="3.1328125" style="27" customWidth="1"/>
    <col min="3" max="3" width="5.59765625" style="27" customWidth="1"/>
    <col min="4" max="5" width="10" style="27" customWidth="1"/>
    <col min="6" max="6" width="4.59765625" style="27" customWidth="1"/>
    <col min="7" max="7" width="12.46484375" style="27" customWidth="1"/>
    <col min="8" max="8" width="4.59765625" style="27" customWidth="1"/>
    <col min="9" max="9" width="5" style="27" customWidth="1"/>
    <col min="10" max="10" width="3.1328125" style="27" customWidth="1"/>
    <col min="11" max="11" width="5.59765625" style="27" customWidth="1"/>
    <col min="12" max="13" width="10" style="27" customWidth="1"/>
    <col min="14" max="14" width="4.59765625" style="27" customWidth="1"/>
    <col min="15" max="15" width="12.46484375" style="27" customWidth="1"/>
    <col min="16" max="16" width="4.59765625" style="27" customWidth="1"/>
    <col min="17" max="17" width="6" style="150" customWidth="1"/>
    <col min="18" max="20" width="10" style="27" customWidth="1"/>
    <col min="21" max="21" width="9" style="27"/>
    <col min="22" max="22" width="14.19921875" style="27" customWidth="1"/>
    <col min="23" max="16384" width="9" style="27"/>
  </cols>
  <sheetData>
    <row r="1" spans="1:23" ht="24.75" customHeight="1" x14ac:dyDescent="0.25">
      <c r="A1" s="245">
        <f ca="1">'入力用（男子）'!$A$1</f>
        <v>46086.366737731485</v>
      </c>
      <c r="B1" s="245"/>
      <c r="C1" s="245"/>
      <c r="D1" s="245"/>
      <c r="E1" s="244" t="s">
        <v>171</v>
      </c>
      <c r="F1" s="244"/>
      <c r="G1" s="244"/>
      <c r="H1" s="244"/>
      <c r="I1" s="244"/>
      <c r="J1" s="244"/>
      <c r="K1" s="244"/>
      <c r="L1" s="244"/>
      <c r="M1" s="244"/>
      <c r="N1" s="235" t="s">
        <v>39</v>
      </c>
      <c r="O1" s="235"/>
      <c r="P1" s="1"/>
    </row>
    <row r="2" spans="1:23" ht="24.75" customHeight="1" x14ac:dyDescent="0.25"/>
    <row r="3" spans="1:23" ht="29.25" customHeight="1" thickBot="1" x14ac:dyDescent="0.3">
      <c r="A3" s="247" t="s">
        <v>20</v>
      </c>
      <c r="B3" s="247"/>
      <c r="C3" s="247"/>
      <c r="D3" s="247"/>
    </row>
    <row r="4" spans="1:23" ht="33.75" customHeight="1" thickBot="1" x14ac:dyDescent="0.3">
      <c r="A4" s="242" t="s">
        <v>44</v>
      </c>
      <c r="B4" s="243"/>
      <c r="C4" s="243"/>
      <c r="D4" s="65"/>
      <c r="Q4" s="151" t="s">
        <v>6</v>
      </c>
      <c r="R4" s="199" t="s">
        <v>139</v>
      </c>
      <c r="S4" s="199"/>
      <c r="T4" s="199"/>
      <c r="U4" s="199"/>
      <c r="V4" s="199"/>
    </row>
    <row r="5" spans="1:23" ht="30" customHeight="1" thickBot="1" x14ac:dyDescent="0.3">
      <c r="A5" s="236" t="s">
        <v>40</v>
      </c>
      <c r="B5" s="237"/>
      <c r="C5" s="237"/>
      <c r="D5" s="238" t="str">
        <f>IF(D4="","",VLOOKUP('入力用（女子）'!D4,学校番号!B2:D56,2))</f>
        <v/>
      </c>
      <c r="E5" s="239"/>
      <c r="F5" s="239"/>
      <c r="G5" s="239"/>
      <c r="H5" s="239"/>
      <c r="I5" s="239"/>
      <c r="J5" s="239"/>
      <c r="K5" s="239"/>
      <c r="L5" s="76" t="s">
        <v>87</v>
      </c>
      <c r="M5" s="240" t="str">
        <f>IF(D4="","",VLOOKUP(D4,学校番号!B2:D56,3))</f>
        <v/>
      </c>
      <c r="N5" s="241"/>
      <c r="O5" s="77"/>
      <c r="P5" s="77"/>
      <c r="Q5" s="151" t="s">
        <v>6</v>
      </c>
      <c r="R5" s="154" t="s">
        <v>137</v>
      </c>
      <c r="S5" s="107"/>
      <c r="T5" s="107"/>
      <c r="U5" s="107"/>
      <c r="V5" s="107"/>
    </row>
    <row r="6" spans="1:23" s="2" customFormat="1" ht="30" customHeight="1" thickBot="1" x14ac:dyDescent="0.3">
      <c r="A6" s="217" t="s">
        <v>34</v>
      </c>
      <c r="B6" s="218"/>
      <c r="C6" s="218"/>
      <c r="D6" s="218"/>
      <c r="E6" s="206"/>
      <c r="F6" s="207"/>
      <c r="G6" s="207"/>
      <c r="H6" s="208"/>
      <c r="I6" s="58"/>
      <c r="J6" s="59"/>
      <c r="K6" s="59"/>
      <c r="L6" s="60"/>
      <c r="M6" s="60"/>
      <c r="N6" s="60"/>
      <c r="O6" s="60"/>
      <c r="P6" s="60"/>
      <c r="Q6" s="151" t="s">
        <v>6</v>
      </c>
      <c r="R6" s="209" t="s">
        <v>138</v>
      </c>
      <c r="S6" s="209"/>
      <c r="T6" s="209"/>
      <c r="U6" s="209"/>
      <c r="V6" s="209"/>
    </row>
    <row r="7" spans="1:23" ht="31.5" customHeight="1" thickBot="1" x14ac:dyDescent="0.3">
      <c r="A7" s="176" t="s">
        <v>41</v>
      </c>
      <c r="B7" s="177"/>
      <c r="C7" s="178"/>
      <c r="D7" s="200"/>
      <c r="E7" s="201"/>
      <c r="F7" s="202"/>
      <c r="G7" s="203"/>
      <c r="H7" s="204"/>
      <c r="I7" s="204"/>
      <c r="J7" s="205"/>
      <c r="K7" s="214"/>
      <c r="L7" s="215"/>
      <c r="M7" s="216"/>
      <c r="N7" s="211"/>
      <c r="O7" s="212"/>
      <c r="P7" s="213"/>
      <c r="Q7" s="151" t="s">
        <v>6</v>
      </c>
      <c r="R7" s="210" t="s">
        <v>136</v>
      </c>
      <c r="S7" s="210"/>
      <c r="T7" s="210"/>
      <c r="U7" s="210"/>
      <c r="V7" s="210"/>
    </row>
    <row r="8" spans="1:23" ht="41.25" customHeight="1" thickBot="1" x14ac:dyDescent="0.3">
      <c r="A8" s="174" t="s">
        <v>172</v>
      </c>
      <c r="B8" s="175"/>
      <c r="C8" s="175"/>
      <c r="D8" s="56"/>
      <c r="E8" s="79" t="s">
        <v>173</v>
      </c>
      <c r="F8" s="57" t="s">
        <v>7</v>
      </c>
      <c r="G8" s="193" t="str">
        <f>IF(D8=""," ",D8*2000)</f>
        <v xml:space="preserve"> </v>
      </c>
      <c r="H8" s="194"/>
      <c r="I8" s="61"/>
      <c r="J8" s="62"/>
      <c r="K8" s="62"/>
      <c r="L8" s="80"/>
      <c r="M8" s="81"/>
      <c r="N8" s="63"/>
      <c r="O8" s="64"/>
      <c r="P8" s="64"/>
      <c r="Q8" s="151" t="s">
        <v>6</v>
      </c>
      <c r="R8" s="190" t="s">
        <v>43</v>
      </c>
      <c r="S8" s="190"/>
      <c r="T8" s="190"/>
      <c r="U8" s="190"/>
      <c r="V8" s="190"/>
    </row>
    <row r="9" spans="1:23" ht="36.75" customHeight="1" x14ac:dyDescent="0.25">
      <c r="A9" s="181" t="s">
        <v>0</v>
      </c>
      <c r="B9" s="183" t="s">
        <v>1</v>
      </c>
      <c r="C9" s="184"/>
      <c r="D9" s="224" t="s">
        <v>3</v>
      </c>
      <c r="E9" s="225"/>
      <c r="F9" s="179" t="s">
        <v>2</v>
      </c>
      <c r="G9" s="191" t="s">
        <v>188</v>
      </c>
      <c r="H9" s="197" t="s">
        <v>16</v>
      </c>
      <c r="I9" s="222" t="s">
        <v>0</v>
      </c>
      <c r="J9" s="183" t="s">
        <v>1</v>
      </c>
      <c r="K9" s="184"/>
      <c r="L9" s="224" t="s">
        <v>3</v>
      </c>
      <c r="M9" s="225"/>
      <c r="N9" s="179" t="s">
        <v>2</v>
      </c>
      <c r="O9" s="191" t="s">
        <v>188</v>
      </c>
      <c r="P9" s="248" t="s">
        <v>16</v>
      </c>
      <c r="Q9" s="152"/>
      <c r="R9" s="107"/>
      <c r="S9" s="107"/>
      <c r="T9" s="107"/>
      <c r="U9" s="107"/>
      <c r="V9" s="107"/>
    </row>
    <row r="10" spans="1:23" ht="37.5" customHeight="1" thickBot="1" x14ac:dyDescent="0.3">
      <c r="A10" s="182"/>
      <c r="B10" s="185"/>
      <c r="C10" s="186"/>
      <c r="D10" s="226"/>
      <c r="E10" s="227"/>
      <c r="F10" s="180"/>
      <c r="G10" s="192"/>
      <c r="H10" s="198"/>
      <c r="I10" s="223"/>
      <c r="J10" s="185"/>
      <c r="K10" s="186"/>
      <c r="L10" s="226"/>
      <c r="M10" s="227"/>
      <c r="N10" s="180"/>
      <c r="O10" s="192"/>
      <c r="P10" s="196"/>
    </row>
    <row r="11" spans="1:23" ht="37.5" customHeight="1" x14ac:dyDescent="0.25">
      <c r="A11" s="187">
        <v>1</v>
      </c>
      <c r="B11" s="188" t="s">
        <v>5</v>
      </c>
      <c r="C11" s="189"/>
      <c r="D11" s="136"/>
      <c r="E11" s="137"/>
      <c r="F11" s="138"/>
      <c r="G11" s="138"/>
      <c r="H11" s="146"/>
      <c r="I11" s="228">
        <v>7</v>
      </c>
      <c r="J11" s="188" t="s">
        <v>5</v>
      </c>
      <c r="K11" s="189"/>
      <c r="L11" s="136"/>
      <c r="M11" s="137"/>
      <c r="N11" s="138"/>
      <c r="O11" s="138"/>
      <c r="P11" s="148"/>
      <c r="Q11" s="151" t="s">
        <v>6</v>
      </c>
      <c r="R11" s="232" t="s">
        <v>174</v>
      </c>
      <c r="S11" s="233"/>
      <c r="T11" s="233"/>
      <c r="U11" s="233"/>
      <c r="V11" s="233"/>
      <c r="W11" s="106" t="s">
        <v>195</v>
      </c>
    </row>
    <row r="12" spans="1:23" ht="37.5" customHeight="1" thickBot="1" x14ac:dyDescent="0.3">
      <c r="A12" s="173"/>
      <c r="B12" s="166" t="s">
        <v>4</v>
      </c>
      <c r="C12" s="167"/>
      <c r="D12" s="139"/>
      <c r="E12" s="140"/>
      <c r="F12" s="141"/>
      <c r="G12" s="141"/>
      <c r="H12" s="147"/>
      <c r="I12" s="229"/>
      <c r="J12" s="166" t="s">
        <v>4</v>
      </c>
      <c r="K12" s="167"/>
      <c r="L12" s="139"/>
      <c r="M12" s="140"/>
      <c r="N12" s="141"/>
      <c r="O12" s="141"/>
      <c r="P12" s="149"/>
      <c r="R12" s="230" t="s">
        <v>210</v>
      </c>
      <c r="S12" s="231"/>
      <c r="T12" s="231"/>
      <c r="U12" s="231"/>
      <c r="V12" s="231"/>
      <c r="W12" s="106" t="s">
        <v>196</v>
      </c>
    </row>
    <row r="13" spans="1:23" ht="37.5" customHeight="1" x14ac:dyDescent="0.25">
      <c r="A13" s="172">
        <v>2</v>
      </c>
      <c r="B13" s="168" t="s">
        <v>5</v>
      </c>
      <c r="C13" s="169"/>
      <c r="D13" s="142"/>
      <c r="E13" s="143"/>
      <c r="F13" s="138"/>
      <c r="G13" s="138"/>
      <c r="H13" s="146"/>
      <c r="I13" s="234">
        <v>8</v>
      </c>
      <c r="J13" s="168" t="s">
        <v>5</v>
      </c>
      <c r="K13" s="169"/>
      <c r="L13" s="142"/>
      <c r="M13" s="143"/>
      <c r="N13" s="138"/>
      <c r="O13" s="138"/>
      <c r="P13" s="148"/>
      <c r="R13" s="219" t="s">
        <v>141</v>
      </c>
      <c r="S13" s="219"/>
      <c r="T13" s="219"/>
      <c r="U13" s="219"/>
      <c r="V13" s="219"/>
      <c r="W13" s="106" t="s">
        <v>197</v>
      </c>
    </row>
    <row r="14" spans="1:23" ht="37.5" customHeight="1" thickBot="1" x14ac:dyDescent="0.3">
      <c r="A14" s="173"/>
      <c r="B14" s="166" t="s">
        <v>4</v>
      </c>
      <c r="C14" s="167"/>
      <c r="D14" s="139"/>
      <c r="E14" s="140"/>
      <c r="F14" s="141"/>
      <c r="G14" s="141"/>
      <c r="H14" s="147"/>
      <c r="I14" s="229"/>
      <c r="J14" s="166" t="s">
        <v>4</v>
      </c>
      <c r="K14" s="167"/>
      <c r="L14" s="139"/>
      <c r="M14" s="140"/>
      <c r="N14" s="141"/>
      <c r="O14" s="141"/>
      <c r="P14" s="149"/>
      <c r="R14" s="220" t="s">
        <v>142</v>
      </c>
      <c r="S14" s="221"/>
      <c r="T14" s="221"/>
      <c r="U14" s="221"/>
      <c r="V14" s="221"/>
      <c r="W14" s="106" t="s">
        <v>198</v>
      </c>
    </row>
    <row r="15" spans="1:23" ht="37.5" customHeight="1" x14ac:dyDescent="0.25">
      <c r="A15" s="172">
        <v>3</v>
      </c>
      <c r="B15" s="168" t="s">
        <v>5</v>
      </c>
      <c r="C15" s="169"/>
      <c r="D15" s="144"/>
      <c r="E15" s="145"/>
      <c r="F15" s="138"/>
      <c r="G15" s="138"/>
      <c r="H15" s="146"/>
      <c r="I15" s="170">
        <v>9</v>
      </c>
      <c r="J15" s="168" t="s">
        <v>5</v>
      </c>
      <c r="K15" s="169"/>
      <c r="L15" s="142"/>
      <c r="M15" s="143"/>
      <c r="N15" s="138"/>
      <c r="O15" s="138"/>
      <c r="P15" s="148"/>
      <c r="W15" s="106" t="s">
        <v>200</v>
      </c>
    </row>
    <row r="16" spans="1:23" ht="37.5" customHeight="1" thickBot="1" x14ac:dyDescent="0.3">
      <c r="A16" s="173"/>
      <c r="B16" s="166" t="s">
        <v>4</v>
      </c>
      <c r="C16" s="167"/>
      <c r="D16" s="139"/>
      <c r="E16" s="140"/>
      <c r="F16" s="141"/>
      <c r="G16" s="141"/>
      <c r="H16" s="147"/>
      <c r="I16" s="171"/>
      <c r="J16" s="166" t="s">
        <v>4</v>
      </c>
      <c r="K16" s="167"/>
      <c r="L16" s="139"/>
      <c r="M16" s="140"/>
      <c r="N16" s="141"/>
      <c r="O16" s="141"/>
      <c r="P16" s="149"/>
      <c r="W16" s="106" t="s">
        <v>201</v>
      </c>
    </row>
    <row r="17" spans="1:23" ht="37.5" customHeight="1" x14ac:dyDescent="0.25">
      <c r="A17" s="172">
        <v>4</v>
      </c>
      <c r="B17" s="168" t="s">
        <v>5</v>
      </c>
      <c r="C17" s="169"/>
      <c r="D17" s="144"/>
      <c r="E17" s="145"/>
      <c r="F17" s="138"/>
      <c r="G17" s="138"/>
      <c r="H17" s="146"/>
      <c r="I17" s="170">
        <v>10</v>
      </c>
      <c r="J17" s="168" t="s">
        <v>5</v>
      </c>
      <c r="K17" s="169"/>
      <c r="L17" s="142"/>
      <c r="M17" s="143"/>
      <c r="N17" s="138"/>
      <c r="O17" s="138"/>
      <c r="P17" s="148"/>
      <c r="W17" s="106" t="s">
        <v>199</v>
      </c>
    </row>
    <row r="18" spans="1:23" ht="37.5" customHeight="1" thickBot="1" x14ac:dyDescent="0.3">
      <c r="A18" s="173"/>
      <c r="B18" s="166" t="s">
        <v>4</v>
      </c>
      <c r="C18" s="167"/>
      <c r="D18" s="139"/>
      <c r="E18" s="140"/>
      <c r="F18" s="141"/>
      <c r="G18" s="141"/>
      <c r="H18" s="147"/>
      <c r="I18" s="171"/>
      <c r="J18" s="166" t="s">
        <v>4</v>
      </c>
      <c r="K18" s="167"/>
      <c r="L18" s="139"/>
      <c r="M18" s="140"/>
      <c r="N18" s="141"/>
      <c r="O18" s="141"/>
      <c r="P18" s="149"/>
    </row>
    <row r="19" spans="1:23" ht="37.5" customHeight="1" x14ac:dyDescent="0.25">
      <c r="A19" s="172">
        <v>5</v>
      </c>
      <c r="B19" s="168" t="s">
        <v>5</v>
      </c>
      <c r="C19" s="169"/>
      <c r="D19" s="144"/>
      <c r="E19" s="145"/>
      <c r="F19" s="138"/>
      <c r="G19" s="138"/>
      <c r="H19" s="146"/>
      <c r="I19" s="170">
        <v>11</v>
      </c>
      <c r="J19" s="168" t="s">
        <v>5</v>
      </c>
      <c r="K19" s="169"/>
      <c r="L19" s="142"/>
      <c r="M19" s="143"/>
      <c r="N19" s="138"/>
      <c r="O19" s="138"/>
      <c r="P19" s="148"/>
    </row>
    <row r="20" spans="1:23" ht="37.5" customHeight="1" thickBot="1" x14ac:dyDescent="0.3">
      <c r="A20" s="173"/>
      <c r="B20" s="166" t="s">
        <v>4</v>
      </c>
      <c r="C20" s="167"/>
      <c r="D20" s="139"/>
      <c r="E20" s="140"/>
      <c r="F20" s="141"/>
      <c r="G20" s="141"/>
      <c r="H20" s="147"/>
      <c r="I20" s="171"/>
      <c r="J20" s="166" t="s">
        <v>4</v>
      </c>
      <c r="K20" s="167"/>
      <c r="L20" s="139"/>
      <c r="M20" s="140"/>
      <c r="N20" s="141"/>
      <c r="O20" s="141"/>
      <c r="P20" s="149"/>
    </row>
    <row r="21" spans="1:23" ht="37.5" customHeight="1" x14ac:dyDescent="0.25">
      <c r="A21" s="187">
        <v>6</v>
      </c>
      <c r="B21" s="188" t="s">
        <v>5</v>
      </c>
      <c r="C21" s="189"/>
      <c r="D21" s="136"/>
      <c r="E21" s="137"/>
      <c r="F21" s="138"/>
      <c r="G21" s="138"/>
      <c r="H21" s="146"/>
      <c r="I21" s="170">
        <v>12</v>
      </c>
      <c r="J21" s="168" t="s">
        <v>5</v>
      </c>
      <c r="K21" s="169"/>
      <c r="L21" s="142"/>
      <c r="M21" s="143"/>
      <c r="N21" s="138"/>
      <c r="O21" s="138"/>
      <c r="P21" s="148"/>
    </row>
    <row r="22" spans="1:23" ht="37.5" customHeight="1" thickBot="1" x14ac:dyDescent="0.3">
      <c r="A22" s="173"/>
      <c r="B22" s="166" t="s">
        <v>4</v>
      </c>
      <c r="C22" s="167"/>
      <c r="D22" s="139"/>
      <c r="E22" s="140"/>
      <c r="F22" s="141"/>
      <c r="G22" s="141"/>
      <c r="H22" s="147"/>
      <c r="I22" s="171"/>
      <c r="J22" s="166" t="s">
        <v>4</v>
      </c>
      <c r="K22" s="167"/>
      <c r="L22" s="139"/>
      <c r="M22" s="140"/>
      <c r="N22" s="141"/>
      <c r="O22" s="141"/>
      <c r="P22" s="149"/>
    </row>
    <row r="23" spans="1:23" ht="30" customHeight="1" x14ac:dyDescent="0.25"/>
    <row r="24" spans="1:23" ht="30" customHeight="1" x14ac:dyDescent="0.25"/>
    <row r="25" spans="1:23" ht="30" customHeight="1" x14ac:dyDescent="0.25"/>
    <row r="26" spans="1:23" ht="30" customHeight="1" x14ac:dyDescent="0.25"/>
    <row r="27" spans="1:23" ht="30" customHeight="1" x14ac:dyDescent="0.25"/>
    <row r="28" spans="1:23" ht="30" customHeight="1" x14ac:dyDescent="0.25"/>
    <row r="29" spans="1:23" ht="30" customHeight="1" x14ac:dyDescent="0.25"/>
    <row r="30" spans="1:23" ht="30" customHeight="1" x14ac:dyDescent="0.25"/>
    <row r="31" spans="1:23" ht="30" customHeight="1" x14ac:dyDescent="0.25"/>
    <row r="32" spans="1:23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</sheetData>
  <sheetProtection sheet="1" objects="1" scenarios="1"/>
  <mergeCells count="73">
    <mergeCell ref="A21:A22"/>
    <mergeCell ref="B21:C21"/>
    <mergeCell ref="I21:I22"/>
    <mergeCell ref="J21:K21"/>
    <mergeCell ref="B22:C22"/>
    <mergeCell ref="J22:K22"/>
    <mergeCell ref="A19:A20"/>
    <mergeCell ref="B19:C19"/>
    <mergeCell ref="I19:I20"/>
    <mergeCell ref="J19:K19"/>
    <mergeCell ref="B20:C20"/>
    <mergeCell ref="J20:K20"/>
    <mergeCell ref="A17:A18"/>
    <mergeCell ref="B17:C17"/>
    <mergeCell ref="I17:I18"/>
    <mergeCell ref="J17:K17"/>
    <mergeCell ref="B18:C18"/>
    <mergeCell ref="J18:K18"/>
    <mergeCell ref="A15:A16"/>
    <mergeCell ref="B15:C15"/>
    <mergeCell ref="I15:I16"/>
    <mergeCell ref="J15:K15"/>
    <mergeCell ref="B16:C16"/>
    <mergeCell ref="J16:K16"/>
    <mergeCell ref="R11:V11"/>
    <mergeCell ref="B12:C12"/>
    <mergeCell ref="J12:K12"/>
    <mergeCell ref="R12:V12"/>
    <mergeCell ref="A13:A14"/>
    <mergeCell ref="B13:C13"/>
    <mergeCell ref="I13:I14"/>
    <mergeCell ref="J13:K13"/>
    <mergeCell ref="R13:V13"/>
    <mergeCell ref="B14:C14"/>
    <mergeCell ref="A11:A12"/>
    <mergeCell ref="B11:C11"/>
    <mergeCell ref="I11:I12"/>
    <mergeCell ref="J11:K11"/>
    <mergeCell ref="J14:K14"/>
    <mergeCell ref="R14:V14"/>
    <mergeCell ref="A8:C8"/>
    <mergeCell ref="G8:H8"/>
    <mergeCell ref="R8:V8"/>
    <mergeCell ref="A9:A10"/>
    <mergeCell ref="B9:C10"/>
    <mergeCell ref="D9:E10"/>
    <mergeCell ref="F9:F10"/>
    <mergeCell ref="G9:G10"/>
    <mergeCell ref="H9:H10"/>
    <mergeCell ref="I9:I10"/>
    <mergeCell ref="J9:K10"/>
    <mergeCell ref="L9:M10"/>
    <mergeCell ref="N9:N10"/>
    <mergeCell ref="O9:O10"/>
    <mergeCell ref="P9:P10"/>
    <mergeCell ref="R7:V7"/>
    <mergeCell ref="A5:C5"/>
    <mergeCell ref="D5:K5"/>
    <mergeCell ref="M5:N5"/>
    <mergeCell ref="A6:D6"/>
    <mergeCell ref="E6:H6"/>
    <mergeCell ref="R6:V6"/>
    <mergeCell ref="A7:C7"/>
    <mergeCell ref="D7:F7"/>
    <mergeCell ref="G7:J7"/>
    <mergeCell ref="K7:M7"/>
    <mergeCell ref="N7:P7"/>
    <mergeCell ref="N1:O1"/>
    <mergeCell ref="A3:D3"/>
    <mergeCell ref="A4:C4"/>
    <mergeCell ref="R4:V4"/>
    <mergeCell ref="A1:D1"/>
    <mergeCell ref="E1:M1"/>
  </mergeCells>
  <phoneticPr fontId="2"/>
  <dataValidations count="1">
    <dataValidation type="list" allowBlank="1" showInputMessage="1" showErrorMessage="1" sqref="H11:H22 P11:P22" xr:uid="{00000000-0002-0000-0200-000000000000}">
      <formula1>$W$11:$W$16</formula1>
    </dataValidation>
  </dataValidations>
  <printOptions horizontalCentered="1"/>
  <pageMargins left="0.39370078740157483" right="0.39370078740157483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35"/>
  <sheetViews>
    <sheetView zoomScaleNormal="100" workbookViewId="0">
      <selection activeCell="S5" sqref="S5"/>
    </sheetView>
  </sheetViews>
  <sheetFormatPr defaultColWidth="9" defaultRowHeight="12.75" x14ac:dyDescent="0.25"/>
  <cols>
    <col min="1" max="2" width="5" style="31" customWidth="1"/>
    <col min="3" max="4" width="8.73046875" style="31" customWidth="1"/>
    <col min="5" max="5" width="5.1328125" style="31" customWidth="1"/>
    <col min="6" max="6" width="9.3984375" style="31" customWidth="1"/>
    <col min="7" max="7" width="4.59765625" style="31" customWidth="1"/>
    <col min="8" max="9" width="2.46484375" style="31" customWidth="1"/>
    <col min="10" max="11" width="5" style="31" customWidth="1"/>
    <col min="12" max="13" width="8.73046875" style="31" customWidth="1"/>
    <col min="14" max="14" width="5" style="31" customWidth="1"/>
    <col min="15" max="15" width="9.3984375" style="31" customWidth="1"/>
    <col min="16" max="16" width="5" style="31" customWidth="1"/>
    <col min="17" max="17" width="5.59765625" style="31" customWidth="1"/>
    <col min="18" max="18" width="5.59765625" style="32" customWidth="1"/>
    <col min="19" max="19" width="8.86328125" style="70" customWidth="1"/>
    <col min="20" max="20" width="17.1328125" style="33" customWidth="1"/>
    <col min="21" max="22" width="1.1328125" style="33" hidden="1" customWidth="1"/>
    <col min="23" max="24" width="1.1328125" style="34" hidden="1" customWidth="1"/>
    <col min="25" max="26" width="1.1328125" style="31" hidden="1" customWidth="1"/>
    <col min="27" max="27" width="9" style="31" hidden="1" customWidth="1"/>
    <col min="28" max="28" width="5.46484375" style="31" customWidth="1"/>
    <col min="29" max="29" width="8.86328125" style="31" customWidth="1"/>
    <col min="30" max="30" width="16.3984375" style="31" customWidth="1"/>
    <col min="31" max="16384" width="9" style="31"/>
  </cols>
  <sheetData>
    <row r="1" spans="1:31" ht="18" customHeight="1" thickBot="1" x14ac:dyDescent="0.3">
      <c r="G1" s="165">
        <f>'入力用（男子）'!$D$4</f>
        <v>0</v>
      </c>
      <c r="H1" s="165"/>
      <c r="I1" s="165"/>
      <c r="J1" s="165"/>
      <c r="K1" s="165"/>
      <c r="L1" s="165"/>
      <c r="M1" s="165"/>
      <c r="N1" s="165"/>
      <c r="O1" s="165"/>
      <c r="P1" s="165">
        <f>'入力用（女子）'!$D$4</f>
        <v>0</v>
      </c>
    </row>
    <row r="2" spans="1:31" ht="18" customHeight="1" x14ac:dyDescent="0.25">
      <c r="A2" s="257">
        <f ca="1">'入力用（男子）'!$A$1</f>
        <v>46086.366737731485</v>
      </c>
      <c r="B2" s="258"/>
      <c r="C2" s="258"/>
      <c r="D2" s="258"/>
      <c r="E2" s="258"/>
      <c r="F2" s="258"/>
      <c r="G2" s="259"/>
      <c r="H2" s="29"/>
      <c r="I2" s="30"/>
      <c r="J2" s="257">
        <f t="shared" ref="J2" ca="1" si="0">$A$2</f>
        <v>46086.366737731485</v>
      </c>
      <c r="K2" s="260"/>
      <c r="L2" s="260"/>
      <c r="M2" s="260"/>
      <c r="N2" s="260"/>
      <c r="O2" s="260"/>
      <c r="P2" s="261"/>
    </row>
    <row r="3" spans="1:31" ht="18" customHeight="1" x14ac:dyDescent="0.25">
      <c r="A3" s="254" t="str">
        <f>'入力用（男子）'!E1</f>
        <v>山口県高等学校春季ソフトテニス選手権大会</v>
      </c>
      <c r="B3" s="255"/>
      <c r="C3" s="255"/>
      <c r="D3" s="255"/>
      <c r="E3" s="255"/>
      <c r="F3" s="255"/>
      <c r="G3" s="256"/>
      <c r="H3" s="29"/>
      <c r="I3" s="30"/>
      <c r="J3" s="262" t="str">
        <f>'入力用（男子）'!E1</f>
        <v>山口県高等学校春季ソフトテニス選手権大会</v>
      </c>
      <c r="K3" s="263"/>
      <c r="L3" s="263"/>
      <c r="M3" s="263"/>
      <c r="N3" s="263"/>
      <c r="O3" s="263"/>
      <c r="P3" s="264"/>
    </row>
    <row r="4" spans="1:31" ht="24" customHeight="1" thickBot="1" x14ac:dyDescent="0.3">
      <c r="A4" s="272" t="s">
        <v>8</v>
      </c>
      <c r="B4" s="273"/>
      <c r="C4" s="273"/>
      <c r="D4" s="273"/>
      <c r="E4" s="273"/>
      <c r="F4" s="273"/>
      <c r="G4" s="274"/>
      <c r="H4" s="29"/>
      <c r="I4" s="30"/>
      <c r="J4" s="265" t="s">
        <v>9</v>
      </c>
      <c r="K4" s="266"/>
      <c r="L4" s="266"/>
      <c r="M4" s="266"/>
      <c r="N4" s="266"/>
      <c r="O4" s="266"/>
      <c r="P4" s="267"/>
    </row>
    <row r="5" spans="1:31" ht="27" customHeight="1" x14ac:dyDescent="0.25">
      <c r="A5" s="287" t="str">
        <f>'入力用（男子）'!$D$5</f>
        <v/>
      </c>
      <c r="B5" s="288"/>
      <c r="C5" s="288"/>
      <c r="D5" s="288"/>
      <c r="E5" s="288"/>
      <c r="F5" s="288"/>
      <c r="G5" s="289"/>
      <c r="H5" s="29"/>
      <c r="I5" s="30"/>
      <c r="J5" s="290" t="str">
        <f>'入力用（女子）'!$D$5</f>
        <v/>
      </c>
      <c r="K5" s="291"/>
      <c r="L5" s="291"/>
      <c r="M5" s="291"/>
      <c r="N5" s="291"/>
      <c r="O5" s="291"/>
      <c r="P5" s="292"/>
    </row>
    <row r="6" spans="1:31" ht="27" customHeight="1" x14ac:dyDescent="0.25">
      <c r="A6" s="301" t="s">
        <v>10</v>
      </c>
      <c r="B6" s="276"/>
      <c r="C6" s="293">
        <f>'入力用（男子）'!E6</f>
        <v>0</v>
      </c>
      <c r="D6" s="294"/>
      <c r="E6" s="294"/>
      <c r="F6" s="294"/>
      <c r="G6" s="295"/>
      <c r="H6" s="29"/>
      <c r="I6" s="30"/>
      <c r="J6" s="301" t="s">
        <v>10</v>
      </c>
      <c r="K6" s="276"/>
      <c r="L6" s="296">
        <f>'入力用（女子）'!$E$6</f>
        <v>0</v>
      </c>
      <c r="M6" s="297"/>
      <c r="N6" s="297"/>
      <c r="O6" s="297"/>
      <c r="P6" s="298"/>
    </row>
    <row r="7" spans="1:31" ht="27" customHeight="1" x14ac:dyDescent="0.25">
      <c r="A7" s="275" t="s">
        <v>37</v>
      </c>
      <c r="B7" s="276"/>
      <c r="C7" s="293" t="str">
        <f>IF('入力用（男子）'!D7="","",CONCATENATE('入力用（男子）'!D7," ",'入力用（男子）'!G7," ",'入力用（男子）'!K7," ",'入力用（男子）'!N7))</f>
        <v/>
      </c>
      <c r="D7" s="294"/>
      <c r="E7" s="294"/>
      <c r="F7" s="294"/>
      <c r="G7" s="295"/>
      <c r="H7" s="29"/>
      <c r="I7" s="30"/>
      <c r="J7" s="275" t="s">
        <v>37</v>
      </c>
      <c r="K7" s="276"/>
      <c r="L7" s="293" t="str">
        <f>CONCATENATE('入力用（女子）'!D7," ",'入力用（女子）'!G7," ",'入力用（女子）'!K7," ",'入力用（女子）'!N7)</f>
        <v xml:space="preserve">   </v>
      </c>
      <c r="M7" s="294"/>
      <c r="N7" s="294"/>
      <c r="O7" s="294"/>
      <c r="P7" s="295"/>
    </row>
    <row r="8" spans="1:31" ht="33.75" customHeight="1" thickBot="1" x14ac:dyDescent="0.3">
      <c r="A8" s="277" t="s">
        <v>172</v>
      </c>
      <c r="B8" s="278"/>
      <c r="C8" s="35">
        <f>'入力用（男子）'!D8</f>
        <v>0</v>
      </c>
      <c r="D8" s="51" t="s">
        <v>173</v>
      </c>
      <c r="E8" s="36" t="s">
        <v>11</v>
      </c>
      <c r="F8" s="299">
        <f>IF(C8=""," ",C8*2000)</f>
        <v>0</v>
      </c>
      <c r="G8" s="300"/>
      <c r="H8" s="29"/>
      <c r="I8" s="30"/>
      <c r="J8" s="277" t="s">
        <v>172</v>
      </c>
      <c r="K8" s="278"/>
      <c r="L8" s="35">
        <f>'入力用（女子）'!$D$8</f>
        <v>0</v>
      </c>
      <c r="M8" s="51" t="s">
        <v>173</v>
      </c>
      <c r="N8" s="36" t="s">
        <v>11</v>
      </c>
      <c r="O8" s="299">
        <f>IF(L8=""," ",L8*2000)</f>
        <v>0</v>
      </c>
      <c r="P8" s="300"/>
    </row>
    <row r="9" spans="1:31" ht="22.5" customHeight="1" thickTop="1" x14ac:dyDescent="0.25">
      <c r="A9" s="279" t="s">
        <v>12</v>
      </c>
      <c r="B9" s="270" t="s">
        <v>13</v>
      </c>
      <c r="C9" s="283" t="s">
        <v>14</v>
      </c>
      <c r="D9" s="284"/>
      <c r="E9" s="270" t="s">
        <v>15</v>
      </c>
      <c r="F9" s="268" t="s">
        <v>17</v>
      </c>
      <c r="G9" s="281" t="s">
        <v>16</v>
      </c>
      <c r="H9" s="29"/>
      <c r="I9" s="30"/>
      <c r="J9" s="279" t="s">
        <v>12</v>
      </c>
      <c r="K9" s="270" t="s">
        <v>13</v>
      </c>
      <c r="L9" s="283" t="s">
        <v>14</v>
      </c>
      <c r="M9" s="284"/>
      <c r="N9" s="270" t="s">
        <v>15</v>
      </c>
      <c r="O9" s="268" t="s">
        <v>17</v>
      </c>
      <c r="P9" s="281" t="s">
        <v>16</v>
      </c>
    </row>
    <row r="10" spans="1:31" ht="22.5" customHeight="1" thickBot="1" x14ac:dyDescent="0.3">
      <c r="A10" s="280"/>
      <c r="B10" s="271"/>
      <c r="C10" s="285"/>
      <c r="D10" s="286"/>
      <c r="E10" s="271"/>
      <c r="F10" s="269"/>
      <c r="G10" s="282"/>
      <c r="H10" s="37"/>
      <c r="I10" s="38"/>
      <c r="J10" s="280"/>
      <c r="K10" s="271"/>
      <c r="L10" s="285"/>
      <c r="M10" s="286"/>
      <c r="N10" s="271"/>
      <c r="O10" s="269"/>
      <c r="P10" s="282"/>
      <c r="R10" s="39" t="s">
        <v>18</v>
      </c>
      <c r="S10" s="33" t="s">
        <v>19</v>
      </c>
      <c r="W10" s="33"/>
      <c r="X10" s="33"/>
      <c r="Y10" s="33"/>
      <c r="Z10" s="33"/>
      <c r="AA10" s="33"/>
      <c r="AB10" s="33"/>
      <c r="AC10" s="33" t="s">
        <v>20</v>
      </c>
    </row>
    <row r="11" spans="1:31" ht="27" customHeight="1" thickTop="1" x14ac:dyDescent="0.25">
      <c r="A11" s="252">
        <v>1</v>
      </c>
      <c r="B11" s="40" t="s">
        <v>21</v>
      </c>
      <c r="C11" s="3" t="str">
        <f>IF('入力用（男子）'!D11="","",'入力用（男子）'!D11)</f>
        <v/>
      </c>
      <c r="D11" s="4" t="str">
        <f>IF('入力用（男子）'!E11="","",'入力用（男子）'!E11)</f>
        <v/>
      </c>
      <c r="E11" s="5" t="str">
        <f>IF('入力用（男子）'!F11="","",'入力用（男子）'!F11)</f>
        <v/>
      </c>
      <c r="F11" s="6" t="str">
        <f>IF('入力用（男子）'!G11="","",'入力用（男子）'!G11)</f>
        <v/>
      </c>
      <c r="G11" s="7" t="str">
        <f>IF('入力用（男子）'!H11="","",'入力用（男子）'!H11)</f>
        <v/>
      </c>
      <c r="H11" s="41"/>
      <c r="I11" s="42"/>
      <c r="J11" s="252">
        <v>1</v>
      </c>
      <c r="K11" s="40" t="s">
        <v>21</v>
      </c>
      <c r="L11" s="3" t="str">
        <f>IF('入力用（女子）'!D11="","",'入力用（女子）'!D11)</f>
        <v/>
      </c>
      <c r="M11" s="4" t="str">
        <f>IF('入力用（女子）'!E11="","",'入力用（女子）'!E11)</f>
        <v/>
      </c>
      <c r="N11" s="82" t="str">
        <f>IF('入力用（女子）'!F11="","",'入力用（女子）'!F11)</f>
        <v/>
      </c>
      <c r="O11" s="131" t="str">
        <f>IF('入力用（女子）'!G11="","",'入力用（女子）'!G11)</f>
        <v/>
      </c>
      <c r="P11" s="87" t="str">
        <f>IF('入力用（女子）'!H11="","",'入力用（女子）'!H11)</f>
        <v/>
      </c>
      <c r="R11" s="333" t="s">
        <v>22</v>
      </c>
      <c r="S11" s="334" t="str">
        <f>IF(T11="","",'入力用（男子）'!$M$5)</f>
        <v/>
      </c>
      <c r="T11" s="335" t="str">
        <f>IF(C11="","",CONCATENATE(C11,$R$10,C12))</f>
        <v/>
      </c>
      <c r="U11" s="335"/>
      <c r="V11" s="335"/>
      <c r="W11" s="335"/>
      <c r="X11" s="335"/>
      <c r="Y11" s="335"/>
      <c r="Z11" s="335"/>
      <c r="AA11" s="335"/>
      <c r="AB11" s="333" t="s">
        <v>22</v>
      </c>
      <c r="AC11" s="334" t="str">
        <f>IF(AD11="","",'入力用（女子）'!$M$5)</f>
        <v/>
      </c>
      <c r="AD11" s="335" t="str">
        <f>IF(L11="","",CONCATENATE(L11,$R$10,L12))</f>
        <v/>
      </c>
      <c r="AE11" s="336"/>
    </row>
    <row r="12" spans="1:31" ht="27" customHeight="1" thickBot="1" x14ac:dyDescent="0.3">
      <c r="A12" s="253"/>
      <c r="B12" s="43" t="s">
        <v>23</v>
      </c>
      <c r="C12" s="8" t="str">
        <f>IF('入力用（男子）'!D12="","",'入力用（男子）'!D12)</f>
        <v/>
      </c>
      <c r="D12" s="9" t="str">
        <f>IF('入力用（男子）'!E12="","",'入力用（男子）'!E12)</f>
        <v/>
      </c>
      <c r="E12" s="10" t="str">
        <f>IF('入力用（男子）'!F12="","",'入力用（男子）'!F12)</f>
        <v/>
      </c>
      <c r="F12" s="11" t="str">
        <f>IF('入力用（男子）'!G12="","",'入力用（男子）'!G12)</f>
        <v/>
      </c>
      <c r="G12" s="12" t="str">
        <f>IF('入力用（男子）'!H12="","",'入力用（男子）'!H12)</f>
        <v/>
      </c>
      <c r="H12" s="41"/>
      <c r="I12" s="42"/>
      <c r="J12" s="253"/>
      <c r="K12" s="43" t="s">
        <v>23</v>
      </c>
      <c r="L12" s="68" t="str">
        <f>IF('入力用（女子）'!D12="","",'入力用（女子）'!D12)</f>
        <v/>
      </c>
      <c r="M12" s="66" t="str">
        <f>IF('入力用（女子）'!E12="","",'入力用（女子）'!E12)</f>
        <v/>
      </c>
      <c r="N12" s="83" t="str">
        <f>IF('入力用（女子）'!F12="","",'入力用（女子）'!F12)</f>
        <v/>
      </c>
      <c r="O12" s="132" t="str">
        <f>IF('入力用（女子）'!G12="","",'入力用（女子）'!G12)</f>
        <v/>
      </c>
      <c r="P12" s="88" t="str">
        <f>IF('入力用（女子）'!H12="","",'入力用（女子）'!H12)</f>
        <v/>
      </c>
      <c r="R12" s="333" t="s">
        <v>24</v>
      </c>
      <c r="S12" s="334" t="str">
        <f>IF(T12="","",'入力用（男子）'!$M$5)</f>
        <v/>
      </c>
      <c r="T12" s="335" t="str">
        <f>IF(C13="","",CONCATENATE(C13,$R$10,C14))</f>
        <v/>
      </c>
      <c r="U12" s="335"/>
      <c r="V12" s="335"/>
      <c r="W12" s="335"/>
      <c r="X12" s="335"/>
      <c r="Y12" s="335"/>
      <c r="Z12" s="335"/>
      <c r="AA12" s="335"/>
      <c r="AB12" s="333" t="s">
        <v>24</v>
      </c>
      <c r="AC12" s="334" t="str">
        <f>IF(AD12="","",'入力用（女子）'!$M$5)</f>
        <v/>
      </c>
      <c r="AD12" s="335" t="str">
        <f>IF(L13="","",CONCATENATE(L13,$R$10,L14))</f>
        <v/>
      </c>
      <c r="AE12" s="336"/>
    </row>
    <row r="13" spans="1:31" ht="27" customHeight="1" x14ac:dyDescent="0.25">
      <c r="A13" s="249">
        <v>2</v>
      </c>
      <c r="B13" s="44" t="s">
        <v>21</v>
      </c>
      <c r="C13" s="13" t="str">
        <f>IF('入力用（男子）'!D13="","",'入力用（男子）'!D13)</f>
        <v/>
      </c>
      <c r="D13" s="14" t="str">
        <f>IF('入力用（男子）'!E13="","",'入力用（男子）'!E13)</f>
        <v/>
      </c>
      <c r="E13" s="15" t="str">
        <f>IF('入力用（男子）'!F13="","",'入力用（男子）'!F13)</f>
        <v/>
      </c>
      <c r="F13" s="16" t="str">
        <f>IF('入力用（男子）'!G13="","",'入力用（男子）'!G13)</f>
        <v/>
      </c>
      <c r="G13" s="17" t="str">
        <f>IF('入力用（男子）'!H13="","",'入力用（男子）'!H13)</f>
        <v/>
      </c>
      <c r="H13" s="41"/>
      <c r="I13" s="42"/>
      <c r="J13" s="249">
        <v>2</v>
      </c>
      <c r="K13" s="44" t="s">
        <v>21</v>
      </c>
      <c r="L13" s="13" t="str">
        <f>IF('入力用（女子）'!D13="","",'入力用（女子）'!D13)</f>
        <v/>
      </c>
      <c r="M13" s="14" t="str">
        <f>IF('入力用（女子）'!E13="","",'入力用（女子）'!E13)</f>
        <v/>
      </c>
      <c r="N13" s="84" t="str">
        <f>IF('入力用（女子）'!F13="","",'入力用（女子）'!F13)</f>
        <v/>
      </c>
      <c r="O13" s="133" t="str">
        <f>IF('入力用（女子）'!G13="","",'入力用（女子）'!G13)</f>
        <v/>
      </c>
      <c r="P13" s="17" t="str">
        <f>IF('入力用（女子）'!H13="","",'入力用（女子）'!H13)</f>
        <v/>
      </c>
      <c r="R13" s="333" t="s">
        <v>25</v>
      </c>
      <c r="S13" s="334" t="str">
        <f>IF(T13="","",'入力用（男子）'!$M$5)</f>
        <v/>
      </c>
      <c r="T13" s="335" t="str">
        <f>IF(C15="","",CONCATENATE(C15,$R$10,C16))</f>
        <v/>
      </c>
      <c r="U13" s="335"/>
      <c r="V13" s="335"/>
      <c r="W13" s="335"/>
      <c r="X13" s="335"/>
      <c r="Y13" s="335"/>
      <c r="Z13" s="335"/>
      <c r="AA13" s="335"/>
      <c r="AB13" s="333" t="s">
        <v>25</v>
      </c>
      <c r="AC13" s="334" t="str">
        <f>IF(AD13="","",'入力用（女子）'!$M$5)</f>
        <v/>
      </c>
      <c r="AD13" s="335" t="str">
        <f>IF(L15="","",CONCATENATE(L15,$R$10,L16))</f>
        <v/>
      </c>
      <c r="AE13" s="336"/>
    </row>
    <row r="14" spans="1:31" ht="27" customHeight="1" thickBot="1" x14ac:dyDescent="0.3">
      <c r="A14" s="250"/>
      <c r="B14" s="45" t="s">
        <v>23</v>
      </c>
      <c r="C14" s="18" t="str">
        <f>IF('入力用（男子）'!D14="","",'入力用（男子）'!D14)</f>
        <v/>
      </c>
      <c r="D14" s="19" t="str">
        <f>IF('入力用（男子）'!E14="","",'入力用（男子）'!E14)</f>
        <v/>
      </c>
      <c r="E14" s="20" t="str">
        <f>IF('入力用（男子）'!F14="","",'入力用（男子）'!F14)</f>
        <v/>
      </c>
      <c r="F14" s="21" t="str">
        <f>IF('入力用（男子）'!G14="","",'入力用（男子）'!G14)</f>
        <v/>
      </c>
      <c r="G14" s="22" t="str">
        <f>IF('入力用（男子）'!H14="","",'入力用（男子）'!H14)</f>
        <v/>
      </c>
      <c r="H14" s="41"/>
      <c r="I14" s="42"/>
      <c r="J14" s="250"/>
      <c r="K14" s="46" t="s">
        <v>23</v>
      </c>
      <c r="L14" s="69" t="str">
        <f>IF('入力用（女子）'!D14="","",'入力用（女子）'!D14)</f>
        <v/>
      </c>
      <c r="M14" s="67" t="str">
        <f>IF('入力用（女子）'!E14="","",'入力用（女子）'!E14)</f>
        <v/>
      </c>
      <c r="N14" s="85" t="str">
        <f>IF('入力用（女子）'!F14="","",'入力用（女子）'!F14)</f>
        <v/>
      </c>
      <c r="O14" s="134" t="str">
        <f>IF('入力用（女子）'!G14="","",'入力用（女子）'!G14)</f>
        <v/>
      </c>
      <c r="P14" s="89" t="str">
        <f>IF('入力用（女子）'!H14="","",'入力用（女子）'!H14)</f>
        <v/>
      </c>
      <c r="R14" s="333" t="s">
        <v>26</v>
      </c>
      <c r="S14" s="334" t="str">
        <f>IF(T14="","",'入力用（男子）'!$M$5)</f>
        <v/>
      </c>
      <c r="T14" s="335" t="str">
        <f>IF(C17="","",CONCATENATE(C17,$R$10,C18))</f>
        <v/>
      </c>
      <c r="U14" s="335"/>
      <c r="V14" s="335"/>
      <c r="W14" s="335"/>
      <c r="X14" s="335"/>
      <c r="Y14" s="335"/>
      <c r="Z14" s="335"/>
      <c r="AA14" s="335"/>
      <c r="AB14" s="333" t="s">
        <v>26</v>
      </c>
      <c r="AC14" s="334" t="str">
        <f>IF(AD14="","",'入力用（女子）'!$M$5)</f>
        <v/>
      </c>
      <c r="AD14" s="335" t="str">
        <f>IF(L17="","",CONCATENATE(L17,$R$10,L18))</f>
        <v/>
      </c>
      <c r="AE14" s="336"/>
    </row>
    <row r="15" spans="1:31" ht="27" customHeight="1" x14ac:dyDescent="0.25">
      <c r="A15" s="252">
        <v>3</v>
      </c>
      <c r="B15" s="47" t="s">
        <v>21</v>
      </c>
      <c r="C15" s="23" t="str">
        <f>IF('入力用（男子）'!D15="","",'入力用（男子）'!D15)</f>
        <v/>
      </c>
      <c r="D15" s="24" t="str">
        <f>IF('入力用（男子）'!E15="","",'入力用（男子）'!E15)</f>
        <v/>
      </c>
      <c r="E15" s="25" t="str">
        <f>IF('入力用（男子）'!F15="","",'入力用（男子）'!F15)</f>
        <v/>
      </c>
      <c r="F15" s="26" t="str">
        <f>IF('入力用（男子）'!G15="","",'入力用（男子）'!G15)</f>
        <v/>
      </c>
      <c r="G15" s="7" t="str">
        <f>IF('入力用（男子）'!H15="","",'入力用（男子）'!H15)</f>
        <v/>
      </c>
      <c r="H15" s="41"/>
      <c r="I15" s="42"/>
      <c r="J15" s="249">
        <v>3</v>
      </c>
      <c r="K15" s="44" t="s">
        <v>21</v>
      </c>
      <c r="L15" s="23" t="str">
        <f>IF('入力用（女子）'!D15="","",'入力用（女子）'!D15)</f>
        <v/>
      </c>
      <c r="M15" s="24" t="str">
        <f>IF('入力用（女子）'!E15="","",'入力用（女子）'!E15)</f>
        <v/>
      </c>
      <c r="N15" s="86" t="str">
        <f>IF('入力用（女子）'!F15="","",'入力用（女子）'!F15)</f>
        <v/>
      </c>
      <c r="O15" s="135" t="str">
        <f>IF('入力用（女子）'!G15="","",'入力用（女子）'!G15)</f>
        <v/>
      </c>
      <c r="P15" s="7" t="str">
        <f>IF('入力用（女子）'!H15="","",'入力用（女子）'!H15)</f>
        <v/>
      </c>
      <c r="R15" s="333" t="s">
        <v>27</v>
      </c>
      <c r="S15" s="334" t="str">
        <f>IF(T15="","",'入力用（男子）'!$M$5)</f>
        <v/>
      </c>
      <c r="T15" s="335" t="str">
        <f>IF(C19="","",CONCATENATE(C19,$R$10,C20))</f>
        <v/>
      </c>
      <c r="U15" s="335"/>
      <c r="V15" s="335"/>
      <c r="W15" s="335"/>
      <c r="X15" s="335"/>
      <c r="Y15" s="335"/>
      <c r="Z15" s="335"/>
      <c r="AA15" s="335"/>
      <c r="AB15" s="333" t="s">
        <v>27</v>
      </c>
      <c r="AC15" s="334" t="str">
        <f>IF(AD15="","",'入力用（女子）'!$M$5)</f>
        <v/>
      </c>
      <c r="AD15" s="335" t="str">
        <f>IF(L19="","",CONCATENATE(L19,$R$10,L20))</f>
        <v/>
      </c>
      <c r="AE15" s="336"/>
    </row>
    <row r="16" spans="1:31" ht="27" customHeight="1" thickBot="1" x14ac:dyDescent="0.3">
      <c r="A16" s="253"/>
      <c r="B16" s="40" t="s">
        <v>23</v>
      </c>
      <c r="C16" s="8" t="str">
        <f>IF('入力用（男子）'!D16="","",'入力用（男子）'!D16)</f>
        <v/>
      </c>
      <c r="D16" s="9" t="str">
        <f>IF('入力用（男子）'!E16="","",'入力用（男子）'!E16)</f>
        <v/>
      </c>
      <c r="E16" s="10" t="str">
        <f>IF('入力用（男子）'!F16="","",'入力用（男子）'!F16)</f>
        <v/>
      </c>
      <c r="F16" s="11" t="str">
        <f>IF('入力用（男子）'!G16="","",'入力用（男子）'!G16)</f>
        <v/>
      </c>
      <c r="G16" s="12" t="str">
        <f>IF('入力用（男子）'!H16="","",'入力用（男子）'!H16)</f>
        <v/>
      </c>
      <c r="H16" s="41"/>
      <c r="I16" s="42"/>
      <c r="J16" s="250"/>
      <c r="K16" s="48" t="s">
        <v>23</v>
      </c>
      <c r="L16" s="68" t="str">
        <f>IF('入力用（女子）'!D16="","",'入力用（女子）'!D16)</f>
        <v/>
      </c>
      <c r="M16" s="66" t="str">
        <f>IF('入力用（女子）'!E16="","",'入力用（女子）'!E16)</f>
        <v/>
      </c>
      <c r="N16" s="83" t="str">
        <f>IF('入力用（女子）'!F16="","",'入力用（女子）'!F16)</f>
        <v/>
      </c>
      <c r="O16" s="132" t="str">
        <f>IF('入力用（女子）'!G16="","",'入力用（女子）'!G16)</f>
        <v/>
      </c>
      <c r="P16" s="88" t="str">
        <f>IF('入力用（女子）'!H16="","",'入力用（女子）'!H16)</f>
        <v/>
      </c>
      <c r="R16" s="333" t="s">
        <v>28</v>
      </c>
      <c r="S16" s="334" t="str">
        <f>IF(T16="","",'入力用（男子）'!$M$5)</f>
        <v/>
      </c>
      <c r="T16" s="335" t="str">
        <f>IF(C21="","",CONCATENATE(C21,$R$10,C22))</f>
        <v/>
      </c>
      <c r="U16" s="335"/>
      <c r="V16" s="335"/>
      <c r="W16" s="335"/>
      <c r="X16" s="335"/>
      <c r="Y16" s="335"/>
      <c r="Z16" s="335"/>
      <c r="AA16" s="335"/>
      <c r="AB16" s="333" t="s">
        <v>28</v>
      </c>
      <c r="AC16" s="334" t="str">
        <f>IF(AD16="","",'入力用（女子）'!$M$5)</f>
        <v/>
      </c>
      <c r="AD16" s="335" t="str">
        <f>IF(L21="","",CONCATENATE(L21,$R$10,L22))</f>
        <v/>
      </c>
      <c r="AE16" s="336"/>
    </row>
    <row r="17" spans="1:31" ht="27" customHeight="1" x14ac:dyDescent="0.25">
      <c r="A17" s="249">
        <v>4</v>
      </c>
      <c r="B17" s="44" t="s">
        <v>21</v>
      </c>
      <c r="C17" s="13" t="str">
        <f>IF('入力用（男子）'!D17="","",'入力用（男子）'!D17)</f>
        <v/>
      </c>
      <c r="D17" s="14" t="str">
        <f>IF('入力用（男子）'!E17="","",'入力用（男子）'!E17)</f>
        <v/>
      </c>
      <c r="E17" s="15" t="str">
        <f>IF('入力用（男子）'!F17="","",'入力用（男子）'!F17)</f>
        <v/>
      </c>
      <c r="F17" s="16" t="str">
        <f>IF('入力用（男子）'!G17="","",'入力用（男子）'!G17)</f>
        <v/>
      </c>
      <c r="G17" s="17" t="str">
        <f>IF('入力用（男子）'!H17="","",'入力用（男子）'!H17)</f>
        <v/>
      </c>
      <c r="H17" s="41"/>
      <c r="I17" s="42"/>
      <c r="J17" s="252">
        <v>4</v>
      </c>
      <c r="K17" s="47" t="s">
        <v>21</v>
      </c>
      <c r="L17" s="13" t="str">
        <f>IF('入力用（女子）'!D17="","",'入力用（女子）'!D17)</f>
        <v/>
      </c>
      <c r="M17" s="14" t="str">
        <f>IF('入力用（女子）'!E17="","",'入力用（女子）'!E17)</f>
        <v/>
      </c>
      <c r="N17" s="84" t="str">
        <f>IF('入力用（女子）'!F17="","",'入力用（女子）'!F17)</f>
        <v/>
      </c>
      <c r="O17" s="133" t="str">
        <f>IF('入力用（女子）'!G17="","",'入力用（女子）'!G17)</f>
        <v/>
      </c>
      <c r="P17" s="17" t="str">
        <f>IF('入力用（女子）'!H17="","",'入力用（女子）'!H17)</f>
        <v/>
      </c>
      <c r="R17" s="333" t="s">
        <v>29</v>
      </c>
      <c r="S17" s="334" t="str">
        <f>IF(T17="","",'入力用（男子）'!$M$5)</f>
        <v/>
      </c>
      <c r="T17" s="335" t="str">
        <f>IF(C23="","",CONCATENATE(C23,$R$10,C24))</f>
        <v/>
      </c>
      <c r="U17" s="335"/>
      <c r="V17" s="335"/>
      <c r="W17" s="335"/>
      <c r="X17" s="335"/>
      <c r="Y17" s="335"/>
      <c r="Z17" s="335"/>
      <c r="AA17" s="335"/>
      <c r="AB17" s="333" t="s">
        <v>29</v>
      </c>
      <c r="AC17" s="334" t="str">
        <f>IF(AD17="","",'入力用（女子）'!$M$5)</f>
        <v/>
      </c>
      <c r="AD17" s="335" t="str">
        <f>IF(L23="","",CONCATENATE(L23,$R$10,L24))</f>
        <v/>
      </c>
      <c r="AE17" s="336"/>
    </row>
    <row r="18" spans="1:31" ht="27" customHeight="1" thickBot="1" x14ac:dyDescent="0.3">
      <c r="A18" s="250"/>
      <c r="B18" s="45" t="s">
        <v>23</v>
      </c>
      <c r="C18" s="18" t="str">
        <f>IF('入力用（男子）'!D18="","",'入力用（男子）'!D18)</f>
        <v/>
      </c>
      <c r="D18" s="19" t="str">
        <f>IF('入力用（男子）'!E18="","",'入力用（男子）'!E18)</f>
        <v/>
      </c>
      <c r="E18" s="20" t="str">
        <f>IF('入力用（男子）'!F18="","",'入力用（男子）'!F18)</f>
        <v/>
      </c>
      <c r="F18" s="21" t="str">
        <f>IF('入力用（男子）'!G18="","",'入力用（男子）'!G18)</f>
        <v/>
      </c>
      <c r="G18" s="22" t="str">
        <f>IF('入力用（男子）'!H18="","",'入力用（男子）'!H18)</f>
        <v/>
      </c>
      <c r="H18" s="41"/>
      <c r="I18" s="42"/>
      <c r="J18" s="253"/>
      <c r="K18" s="43" t="s">
        <v>23</v>
      </c>
      <c r="L18" s="69" t="str">
        <f>IF('入力用（女子）'!D18="","",'入力用（女子）'!D18)</f>
        <v/>
      </c>
      <c r="M18" s="67" t="str">
        <f>IF('入力用（女子）'!E18="","",'入力用（女子）'!E18)</f>
        <v/>
      </c>
      <c r="N18" s="85" t="str">
        <f>IF('入力用（女子）'!F18="","",'入力用（女子）'!F18)</f>
        <v/>
      </c>
      <c r="O18" s="134" t="str">
        <f>IF('入力用（女子）'!G18="","",'入力用（女子）'!G18)</f>
        <v/>
      </c>
      <c r="P18" s="89" t="str">
        <f>IF('入力用（女子）'!H18="","",'入力用（女子）'!H18)</f>
        <v/>
      </c>
      <c r="R18" s="333" t="s">
        <v>30</v>
      </c>
      <c r="S18" s="334" t="str">
        <f>IF(T18="","",'入力用（男子）'!$M$5)</f>
        <v/>
      </c>
      <c r="T18" s="335" t="str">
        <f>IF(C25="","",CONCATENATE(C25,$R$10,C26))</f>
        <v/>
      </c>
      <c r="U18" s="335"/>
      <c r="V18" s="335"/>
      <c r="W18" s="335"/>
      <c r="X18" s="335"/>
      <c r="Y18" s="335"/>
      <c r="Z18" s="335"/>
      <c r="AA18" s="335"/>
      <c r="AB18" s="333" t="s">
        <v>30</v>
      </c>
      <c r="AC18" s="334" t="str">
        <f>IF(AD18="","",'入力用（女子）'!$M$5)</f>
        <v/>
      </c>
      <c r="AD18" s="335" t="str">
        <f>IF(L25="","",CONCATENATE(L25,$R$10,L26))</f>
        <v/>
      </c>
      <c r="AE18" s="336"/>
    </row>
    <row r="19" spans="1:31" ht="27" customHeight="1" x14ac:dyDescent="0.25">
      <c r="A19" s="252">
        <v>5</v>
      </c>
      <c r="B19" s="47" t="s">
        <v>21</v>
      </c>
      <c r="C19" s="23" t="str">
        <f>IF('入力用（男子）'!D19="","",'入力用（男子）'!D19)</f>
        <v/>
      </c>
      <c r="D19" s="24" t="str">
        <f>IF('入力用（男子）'!E19="","",'入力用（男子）'!E19)</f>
        <v/>
      </c>
      <c r="E19" s="25" t="str">
        <f>IF('入力用（男子）'!F19="","",'入力用（男子）'!F19)</f>
        <v/>
      </c>
      <c r="F19" s="26" t="str">
        <f>IF('入力用（男子）'!G19="","",'入力用（男子）'!G19)</f>
        <v/>
      </c>
      <c r="G19" s="7" t="str">
        <f>IF('入力用（男子）'!H19="","",'入力用（男子）'!H19)</f>
        <v/>
      </c>
      <c r="H19" s="41"/>
      <c r="I19" s="42"/>
      <c r="J19" s="249">
        <v>5</v>
      </c>
      <c r="K19" s="44" t="s">
        <v>21</v>
      </c>
      <c r="L19" s="23" t="str">
        <f>IF('入力用（女子）'!D19="","",'入力用（女子）'!D19)</f>
        <v/>
      </c>
      <c r="M19" s="24" t="str">
        <f>IF('入力用（女子）'!E19="","",'入力用（女子）'!E19)</f>
        <v/>
      </c>
      <c r="N19" s="86" t="str">
        <f>IF('入力用（女子）'!F19="","",'入力用（女子）'!F19)</f>
        <v/>
      </c>
      <c r="O19" s="135" t="str">
        <f>IF('入力用（女子）'!G19="","",'入力用（女子）'!G19)</f>
        <v/>
      </c>
      <c r="P19" s="7" t="str">
        <f>IF('入力用（女子）'!H19="","",'入力用（女子）'!H19)</f>
        <v/>
      </c>
      <c r="R19" s="333" t="s">
        <v>31</v>
      </c>
      <c r="S19" s="334" t="str">
        <f>IF(T19="","",'入力用（男子）'!$M$5)</f>
        <v/>
      </c>
      <c r="T19" s="335" t="str">
        <f>IF(C27="","",CONCATENATE(C27,$R$10,C28))</f>
        <v/>
      </c>
      <c r="U19" s="335"/>
      <c r="V19" s="335"/>
      <c r="W19" s="335"/>
      <c r="X19" s="335"/>
      <c r="Y19" s="335"/>
      <c r="Z19" s="335"/>
      <c r="AA19" s="335"/>
      <c r="AB19" s="333" t="s">
        <v>31</v>
      </c>
      <c r="AC19" s="334" t="str">
        <f>IF(AD19="","",'入力用（女子）'!$M$5)</f>
        <v/>
      </c>
      <c r="AD19" s="335" t="str">
        <f>IF(L27="","",CONCATENATE(L27,$R$10,L28))</f>
        <v/>
      </c>
      <c r="AE19" s="336"/>
    </row>
    <row r="20" spans="1:31" ht="27" customHeight="1" thickBot="1" x14ac:dyDescent="0.3">
      <c r="A20" s="253"/>
      <c r="B20" s="40" t="s">
        <v>23</v>
      </c>
      <c r="C20" s="8" t="str">
        <f>IF('入力用（男子）'!D20="","",'入力用（男子）'!D20)</f>
        <v/>
      </c>
      <c r="D20" s="9" t="str">
        <f>IF('入力用（男子）'!E20="","",'入力用（男子）'!E20)</f>
        <v/>
      </c>
      <c r="E20" s="10" t="str">
        <f>IF('入力用（男子）'!F20="","",'入力用（男子）'!F20)</f>
        <v/>
      </c>
      <c r="F20" s="11" t="str">
        <f>IF('入力用（男子）'!G20="","",'入力用（男子）'!G20)</f>
        <v/>
      </c>
      <c r="G20" s="12" t="str">
        <f>IF('入力用（男子）'!H20="","",'入力用（男子）'!H20)</f>
        <v/>
      </c>
      <c r="H20" s="41"/>
      <c r="I20" s="42"/>
      <c r="J20" s="253"/>
      <c r="K20" s="43" t="s">
        <v>23</v>
      </c>
      <c r="L20" s="68" t="str">
        <f>IF('入力用（女子）'!D20="","",'入力用（女子）'!D20)</f>
        <v/>
      </c>
      <c r="M20" s="66" t="str">
        <f>IF('入力用（女子）'!E20="","",'入力用（女子）'!E20)</f>
        <v/>
      </c>
      <c r="N20" s="83" t="str">
        <f>IF('入力用（女子）'!F20="","",'入力用（女子）'!F20)</f>
        <v/>
      </c>
      <c r="O20" s="132" t="str">
        <f>IF('入力用（女子）'!G20="","",'入力用（女子）'!G20)</f>
        <v/>
      </c>
      <c r="P20" s="88" t="str">
        <f>IF('入力用（女子）'!H20="","",'入力用（女子）'!H20)</f>
        <v/>
      </c>
      <c r="R20" s="333" t="s">
        <v>32</v>
      </c>
      <c r="S20" s="334" t="str">
        <f>IF(T20="","",'入力用（男子）'!$M$5)</f>
        <v/>
      </c>
      <c r="T20" s="335" t="str">
        <f>IF(C29="","",CONCATENATE(C29,$R$10,C30))</f>
        <v/>
      </c>
      <c r="U20" s="335"/>
      <c r="V20" s="335"/>
      <c r="W20" s="335"/>
      <c r="X20" s="335"/>
      <c r="Y20" s="335"/>
      <c r="Z20" s="335"/>
      <c r="AA20" s="335"/>
      <c r="AB20" s="333" t="s">
        <v>32</v>
      </c>
      <c r="AC20" s="334" t="str">
        <f>IF(AD20="","",'入力用（女子）'!$M$5)</f>
        <v/>
      </c>
      <c r="AD20" s="335" t="str">
        <f>IF(L29="","",CONCATENATE(L29,$R$10,L30))</f>
        <v/>
      </c>
      <c r="AE20" s="336"/>
    </row>
    <row r="21" spans="1:31" ht="27" customHeight="1" x14ac:dyDescent="0.25">
      <c r="A21" s="249">
        <v>6</v>
      </c>
      <c r="B21" s="44" t="s">
        <v>21</v>
      </c>
      <c r="C21" s="13" t="str">
        <f>IF('入力用（男子）'!D21="","",'入力用（男子）'!D21)</f>
        <v/>
      </c>
      <c r="D21" s="14" t="str">
        <f>IF('入力用（男子）'!E21="","",'入力用（男子）'!E21)</f>
        <v/>
      </c>
      <c r="E21" s="15" t="str">
        <f>IF('入力用（男子）'!F21="","",'入力用（男子）'!F21)</f>
        <v/>
      </c>
      <c r="F21" s="16" t="str">
        <f>IF('入力用（男子）'!G21="","",'入力用（男子）'!G21)</f>
        <v/>
      </c>
      <c r="G21" s="17" t="str">
        <f>IF('入力用（男子）'!H21="","",'入力用（男子）'!H21)</f>
        <v/>
      </c>
      <c r="H21" s="41"/>
      <c r="I21" s="42"/>
      <c r="J21" s="249">
        <v>6</v>
      </c>
      <c r="K21" s="44" t="s">
        <v>21</v>
      </c>
      <c r="L21" s="13" t="str">
        <f>IF('入力用（女子）'!D21="","",'入力用（女子）'!D21)</f>
        <v/>
      </c>
      <c r="M21" s="14" t="str">
        <f>IF('入力用（女子）'!E21="","",'入力用（女子）'!E21)</f>
        <v/>
      </c>
      <c r="N21" s="84" t="str">
        <f>IF('入力用（女子）'!F21="","",'入力用（女子）'!F21)</f>
        <v/>
      </c>
      <c r="O21" s="133" t="str">
        <f>IF('入力用（女子）'!G21="","",'入力用（女子）'!G21)</f>
        <v/>
      </c>
      <c r="P21" s="17" t="str">
        <f>IF('入力用（女子）'!H21="","",'入力用（女子）'!H21)</f>
        <v/>
      </c>
      <c r="R21" s="333" t="s">
        <v>35</v>
      </c>
      <c r="S21" s="334" t="str">
        <f>IF(T21="","",'入力用（男子）'!$M$5)</f>
        <v/>
      </c>
      <c r="T21" s="335" t="str">
        <f>IF(C31="","",CONCATENATE(C31,$R$10,C32))</f>
        <v/>
      </c>
      <c r="U21" s="335"/>
      <c r="V21" s="335"/>
      <c r="W21" s="335"/>
      <c r="X21" s="335"/>
      <c r="Y21" s="335"/>
      <c r="Z21" s="335"/>
      <c r="AA21" s="335"/>
      <c r="AB21" s="333" t="s">
        <v>35</v>
      </c>
      <c r="AC21" s="334" t="str">
        <f>IF(AD21="","",'入力用（女子）'!$M$5)</f>
        <v/>
      </c>
      <c r="AD21" s="335" t="str">
        <f>IF(L31="","",CONCATENATE(L31,$R$10,L32))</f>
        <v/>
      </c>
      <c r="AE21" s="336"/>
    </row>
    <row r="22" spans="1:31" ht="27" customHeight="1" thickBot="1" x14ac:dyDescent="0.3">
      <c r="A22" s="250"/>
      <c r="B22" s="45" t="s">
        <v>23</v>
      </c>
      <c r="C22" s="18" t="str">
        <f>IF('入力用（男子）'!D22="","",'入力用（男子）'!D22)</f>
        <v/>
      </c>
      <c r="D22" s="19" t="str">
        <f>IF('入力用（男子）'!E22="","",'入力用（男子）'!E22)</f>
        <v/>
      </c>
      <c r="E22" s="20" t="str">
        <f>IF('入力用（男子）'!F22="","",'入力用（男子）'!F22)</f>
        <v/>
      </c>
      <c r="F22" s="21" t="str">
        <f>IF('入力用（男子）'!G22="","",'入力用（男子）'!G22)</f>
        <v/>
      </c>
      <c r="G22" s="22" t="str">
        <f>IF('入力用（男子）'!H22="","",'入力用（男子）'!H22)</f>
        <v/>
      </c>
      <c r="H22" s="41"/>
      <c r="I22" s="42"/>
      <c r="J22" s="250"/>
      <c r="K22" s="48" t="s">
        <v>23</v>
      </c>
      <c r="L22" s="69" t="str">
        <f>IF('入力用（女子）'!D22="","",'入力用（女子）'!D22)</f>
        <v/>
      </c>
      <c r="M22" s="67" t="str">
        <f>IF('入力用（女子）'!E22="","",'入力用（女子）'!E22)</f>
        <v/>
      </c>
      <c r="N22" s="85" t="str">
        <f>IF('入力用（女子）'!F22="","",'入力用（女子）'!F22)</f>
        <v/>
      </c>
      <c r="O22" s="134" t="str">
        <f>IF('入力用（女子）'!G22="","",'入力用（女子）'!G22)</f>
        <v/>
      </c>
      <c r="P22" s="89" t="str">
        <f>IF('入力用（女子）'!H22="","",'入力用（女子）'!H22)</f>
        <v/>
      </c>
      <c r="R22" s="333" t="s">
        <v>36</v>
      </c>
      <c r="S22" s="334" t="str">
        <f>IF(T22="","",'入力用（男子）'!$M$5)</f>
        <v/>
      </c>
      <c r="T22" s="335" t="str">
        <f>IF(C33="","",CONCATENATE(C33,$R$10,C34))</f>
        <v/>
      </c>
      <c r="U22" s="335"/>
      <c r="V22" s="335"/>
      <c r="W22" s="335"/>
      <c r="X22" s="335"/>
      <c r="Y22" s="335"/>
      <c r="Z22" s="335"/>
      <c r="AA22" s="335"/>
      <c r="AB22" s="333" t="s">
        <v>36</v>
      </c>
      <c r="AC22" s="334" t="str">
        <f>IF(AD22="","",'入力用（女子）'!$M$5)</f>
        <v/>
      </c>
      <c r="AD22" s="335" t="str">
        <f>IF(L33="","",CONCATENATE(L33,$R$10,L34))</f>
        <v/>
      </c>
      <c r="AE22" s="336"/>
    </row>
    <row r="23" spans="1:31" ht="27" customHeight="1" x14ac:dyDescent="0.25">
      <c r="A23" s="252">
        <v>7</v>
      </c>
      <c r="B23" s="47" t="s">
        <v>21</v>
      </c>
      <c r="C23" s="23" t="str">
        <f>IF('入力用（男子）'!L11="","",'入力用（男子）'!L11)</f>
        <v/>
      </c>
      <c r="D23" s="24" t="str">
        <f>IF('入力用（男子）'!M11="","",'入力用（男子）'!M11)</f>
        <v/>
      </c>
      <c r="E23" s="25" t="str">
        <f>IF('入力用（男子）'!N11="","",'入力用（男子）'!N11)</f>
        <v/>
      </c>
      <c r="F23" s="26" t="str">
        <f>IF('入力用（男子）'!O11="","",'入力用（男子）'!O11)</f>
        <v/>
      </c>
      <c r="G23" s="7" t="str">
        <f>IF('入力用（男子）'!P11="","",'入力用（男子）'!P11)</f>
        <v/>
      </c>
      <c r="H23" s="41"/>
      <c r="I23" s="42"/>
      <c r="J23" s="252">
        <v>7</v>
      </c>
      <c r="K23" s="47" t="s">
        <v>21</v>
      </c>
      <c r="L23" s="13" t="str">
        <f>IF('入力用（女子）'!L11="","",'入力用（女子）'!L11)</f>
        <v/>
      </c>
      <c r="M23" s="14" t="str">
        <f>IF('入力用（女子）'!M11="","",'入力用（女子）'!M11)</f>
        <v/>
      </c>
      <c r="N23" s="84" t="str">
        <f>IF('入力用（女子）'!N11="","",'入力用（女子）'!N11)</f>
        <v/>
      </c>
      <c r="O23" s="133" t="str">
        <f>IF('入力用（女子）'!O11="","",'入力用（女子）'!O11)</f>
        <v/>
      </c>
      <c r="P23" s="17" t="str">
        <f>IF('入力用（女子）'!P11="","",'入力用（女子）'!P11)</f>
        <v/>
      </c>
      <c r="R23" s="333"/>
      <c r="S23" s="334"/>
      <c r="T23" s="335"/>
      <c r="U23" s="335"/>
      <c r="V23" s="335"/>
      <c r="W23" s="335"/>
      <c r="X23" s="335"/>
      <c r="Y23" s="335"/>
      <c r="Z23" s="335"/>
      <c r="AA23" s="335"/>
      <c r="AB23" s="333"/>
      <c r="AC23" s="333"/>
      <c r="AD23" s="337"/>
      <c r="AE23" s="336"/>
    </row>
    <row r="24" spans="1:31" ht="27" customHeight="1" thickBot="1" x14ac:dyDescent="0.3">
      <c r="A24" s="253"/>
      <c r="B24" s="40" t="s">
        <v>23</v>
      </c>
      <c r="C24" s="8" t="str">
        <f>IF('入力用（男子）'!L12="","",'入力用（男子）'!L12)</f>
        <v/>
      </c>
      <c r="D24" s="9" t="str">
        <f>IF('入力用（男子）'!M12="","",'入力用（男子）'!M12)</f>
        <v/>
      </c>
      <c r="E24" s="10" t="str">
        <f>IF('入力用（男子）'!N12="","",'入力用（男子）'!N12)</f>
        <v/>
      </c>
      <c r="F24" s="11" t="str">
        <f>IF('入力用（男子）'!O12="","",'入力用（男子）'!O12)</f>
        <v/>
      </c>
      <c r="G24" s="12" t="str">
        <f>IF('入力用（男子）'!P12="","",'入力用（男子）'!P12)</f>
        <v/>
      </c>
      <c r="H24" s="41"/>
      <c r="I24" s="42"/>
      <c r="J24" s="253"/>
      <c r="K24" s="43" t="s">
        <v>23</v>
      </c>
      <c r="L24" s="68" t="str">
        <f>IF('入力用（女子）'!L12="","",'入力用（女子）'!L12)</f>
        <v/>
      </c>
      <c r="M24" s="66" t="str">
        <f>IF('入力用（女子）'!M12="","",'入力用（女子）'!M12)</f>
        <v/>
      </c>
      <c r="N24" s="83" t="str">
        <f>IF('入力用（女子）'!N12="","",'入力用（女子）'!N12)</f>
        <v/>
      </c>
      <c r="O24" s="132" t="str">
        <f>IF('入力用（女子）'!O12="","",'入力用（女子）'!O12)</f>
        <v/>
      </c>
      <c r="P24" s="88" t="str">
        <f>IF('入力用（女子）'!P12="","",'入力用（女子）'!P12)</f>
        <v/>
      </c>
      <c r="R24" s="333"/>
      <c r="S24" s="334"/>
      <c r="T24" s="335"/>
      <c r="U24" s="335"/>
      <c r="V24" s="335"/>
      <c r="W24" s="335"/>
      <c r="X24" s="335"/>
      <c r="Y24" s="335"/>
      <c r="Z24" s="335"/>
      <c r="AA24" s="335"/>
      <c r="AB24" s="333"/>
      <c r="AC24" s="333"/>
      <c r="AD24" s="337"/>
      <c r="AE24" s="336"/>
    </row>
    <row r="25" spans="1:31" ht="27" customHeight="1" x14ac:dyDescent="0.25">
      <c r="A25" s="249">
        <v>8</v>
      </c>
      <c r="B25" s="44" t="s">
        <v>21</v>
      </c>
      <c r="C25" s="13" t="str">
        <f>IF('入力用（男子）'!L13="","",'入力用（男子）'!L13)</f>
        <v/>
      </c>
      <c r="D25" s="14" t="str">
        <f>IF('入力用（男子）'!M13="","",'入力用（男子）'!M13)</f>
        <v/>
      </c>
      <c r="E25" s="15" t="str">
        <f>IF('入力用（男子）'!N13="","",'入力用（男子）'!N13)</f>
        <v/>
      </c>
      <c r="F25" s="16" t="str">
        <f>IF('入力用（男子）'!O13="","",'入力用（男子）'!O13)</f>
        <v/>
      </c>
      <c r="G25" s="17" t="str">
        <f>IF('入力用（男子）'!P13="","",'入力用（男子）'!P13)</f>
        <v/>
      </c>
      <c r="H25" s="41"/>
      <c r="I25" s="42"/>
      <c r="J25" s="249">
        <v>8</v>
      </c>
      <c r="K25" s="44" t="s">
        <v>21</v>
      </c>
      <c r="L25" s="13" t="str">
        <f>IF('入力用（女子）'!L13="","",'入力用（女子）'!L13)</f>
        <v/>
      </c>
      <c r="M25" s="14" t="str">
        <f>IF('入力用（女子）'!M13="","",'入力用（女子）'!M13)</f>
        <v/>
      </c>
      <c r="N25" s="84" t="str">
        <f>IF('入力用（女子）'!N13="","",'入力用（女子）'!N13)</f>
        <v/>
      </c>
      <c r="O25" s="133" t="str">
        <f>IF('入力用（女子）'!O13="","",'入力用（女子）'!O13)</f>
        <v/>
      </c>
      <c r="P25" s="17" t="str">
        <f>IF('入力用（女子）'!P13="","",'入力用（女子）'!P13)</f>
        <v/>
      </c>
      <c r="W25" s="33"/>
      <c r="X25" s="33"/>
      <c r="Y25" s="33"/>
      <c r="Z25" s="33"/>
      <c r="AA25" s="33"/>
      <c r="AB25" s="32"/>
      <c r="AC25" s="32"/>
      <c r="AD25" s="34"/>
    </row>
    <row r="26" spans="1:31" ht="27" customHeight="1" thickBot="1" x14ac:dyDescent="0.3">
      <c r="A26" s="250"/>
      <c r="B26" s="45" t="s">
        <v>23</v>
      </c>
      <c r="C26" s="18" t="str">
        <f>IF('入力用（男子）'!L14="","",'入力用（男子）'!L14)</f>
        <v/>
      </c>
      <c r="D26" s="19" t="str">
        <f>IF('入力用（男子）'!M14="","",'入力用（男子）'!M14)</f>
        <v/>
      </c>
      <c r="E26" s="20" t="str">
        <f>IF('入力用（男子）'!N14="","",'入力用（男子）'!N14)</f>
        <v/>
      </c>
      <c r="F26" s="21" t="str">
        <f>IF('入力用（男子）'!O14="","",'入力用（男子）'!O14)</f>
        <v/>
      </c>
      <c r="G26" s="22" t="str">
        <f>IF('入力用（男子）'!P14="","",'入力用（男子）'!P14)</f>
        <v/>
      </c>
      <c r="H26" s="41"/>
      <c r="I26" s="42"/>
      <c r="J26" s="250"/>
      <c r="K26" s="48" t="s">
        <v>23</v>
      </c>
      <c r="L26" s="69" t="str">
        <f>IF('入力用（女子）'!L14="","",'入力用（女子）'!L14)</f>
        <v/>
      </c>
      <c r="M26" s="67" t="str">
        <f>IF('入力用（女子）'!M14="","",'入力用（女子）'!M14)</f>
        <v/>
      </c>
      <c r="N26" s="85" t="str">
        <f>IF('入力用（女子）'!N14="","",'入力用（女子）'!N14)</f>
        <v/>
      </c>
      <c r="O26" s="134" t="str">
        <f>IF('入力用（女子）'!O14="","",'入力用（女子）'!O14)</f>
        <v/>
      </c>
      <c r="P26" s="89" t="str">
        <f>IF('入力用（女子）'!P14="","",'入力用（女子）'!P14)</f>
        <v/>
      </c>
      <c r="W26" s="33"/>
      <c r="X26" s="33"/>
      <c r="Y26" s="33"/>
      <c r="Z26" s="33"/>
      <c r="AA26" s="33"/>
      <c r="AB26" s="32"/>
      <c r="AC26" s="32"/>
      <c r="AD26" s="34"/>
    </row>
    <row r="27" spans="1:31" ht="27" customHeight="1" x14ac:dyDescent="0.25">
      <c r="A27" s="249">
        <v>9</v>
      </c>
      <c r="B27" s="44" t="s">
        <v>21</v>
      </c>
      <c r="C27" s="13" t="str">
        <f>IF('入力用（男子）'!L15="","",'入力用（男子）'!L15)</f>
        <v/>
      </c>
      <c r="D27" s="14" t="str">
        <f>IF('入力用（男子）'!M15="","",'入力用（男子）'!M15)</f>
        <v/>
      </c>
      <c r="E27" s="15" t="str">
        <f>IF('入力用（男子）'!N15="","",'入力用（男子）'!N15)</f>
        <v/>
      </c>
      <c r="F27" s="16" t="str">
        <f>IF('入力用（男子）'!O15="","",'入力用（男子）'!O15)</f>
        <v/>
      </c>
      <c r="G27" s="17" t="str">
        <f>IF('入力用（男子）'!P15="","",'入力用（男子）'!P15)</f>
        <v/>
      </c>
      <c r="H27" s="41"/>
      <c r="I27" s="42"/>
      <c r="J27" s="252">
        <v>9</v>
      </c>
      <c r="K27" s="47" t="s">
        <v>21</v>
      </c>
      <c r="L27" s="23" t="str">
        <f>IF('入力用（女子）'!L15="","",'入力用（女子）'!L15)</f>
        <v/>
      </c>
      <c r="M27" s="24" t="str">
        <f>IF('入力用（女子）'!M15="","",'入力用（女子）'!M15)</f>
        <v/>
      </c>
      <c r="N27" s="86" t="str">
        <f>IF('入力用（女子）'!N15="","",'入力用（女子）'!N15)</f>
        <v/>
      </c>
      <c r="O27" s="135" t="str">
        <f>IF('入力用（女子）'!O15="","",'入力用（女子）'!O15)</f>
        <v/>
      </c>
      <c r="P27" s="7" t="str">
        <f>IF('入力用（女子）'!P15="","",'入力用（女子）'!P15)</f>
        <v/>
      </c>
      <c r="W27" s="33"/>
      <c r="X27" s="33"/>
      <c r="Y27" s="33"/>
      <c r="Z27" s="33"/>
      <c r="AA27" s="33"/>
      <c r="AB27" s="32"/>
      <c r="AC27" s="32"/>
      <c r="AD27" s="34"/>
    </row>
    <row r="28" spans="1:31" ht="27" customHeight="1" thickBot="1" x14ac:dyDescent="0.3">
      <c r="A28" s="250"/>
      <c r="B28" s="45" t="s">
        <v>23</v>
      </c>
      <c r="C28" s="18" t="str">
        <f>IF('入力用（男子）'!L16="","",'入力用（男子）'!L16)</f>
        <v/>
      </c>
      <c r="D28" s="19" t="str">
        <f>IF('入力用（男子）'!M16="","",'入力用（男子）'!M16)</f>
        <v/>
      </c>
      <c r="E28" s="20" t="str">
        <f>IF('入力用（男子）'!N16="","",'入力用（男子）'!N16)</f>
        <v/>
      </c>
      <c r="F28" s="21" t="str">
        <f>IF('入力用（男子）'!O16="","",'入力用（男子）'!O16)</f>
        <v/>
      </c>
      <c r="G28" s="22" t="str">
        <f>IF('入力用（男子）'!P16="","",'入力用（男子）'!P16)</f>
        <v/>
      </c>
      <c r="H28" s="41"/>
      <c r="I28" s="42"/>
      <c r="J28" s="253"/>
      <c r="K28" s="43" t="s">
        <v>23</v>
      </c>
      <c r="L28" s="68" t="str">
        <f>IF('入力用（女子）'!L16="","",'入力用（女子）'!L16)</f>
        <v/>
      </c>
      <c r="M28" s="66" t="str">
        <f>IF('入力用（女子）'!M16="","",'入力用（女子）'!M16)</f>
        <v/>
      </c>
      <c r="N28" s="83" t="str">
        <f>IF('入力用（女子）'!N16="","",'入力用（女子）'!N16)</f>
        <v/>
      </c>
      <c r="O28" s="132" t="str">
        <f>IF('入力用（女子）'!O16="","",'入力用（女子）'!O16)</f>
        <v/>
      </c>
      <c r="P28" s="88" t="str">
        <f>IF('入力用（女子）'!P16="","",'入力用（女子）'!P16)</f>
        <v/>
      </c>
      <c r="W28" s="33"/>
      <c r="X28" s="33"/>
      <c r="Y28" s="33"/>
      <c r="Z28" s="33"/>
      <c r="AA28" s="33"/>
      <c r="AB28" s="32"/>
      <c r="AC28" s="32"/>
      <c r="AD28" s="34"/>
    </row>
    <row r="29" spans="1:31" ht="27" customHeight="1" x14ac:dyDescent="0.25">
      <c r="A29" s="249">
        <v>10</v>
      </c>
      <c r="B29" s="44" t="s">
        <v>21</v>
      </c>
      <c r="C29" s="13" t="str">
        <f>IF('入力用（男子）'!L17="","",'入力用（男子）'!L17)</f>
        <v/>
      </c>
      <c r="D29" s="14" t="str">
        <f>IF('入力用（男子）'!M17="","",'入力用（男子）'!M17)</f>
        <v/>
      </c>
      <c r="E29" s="15" t="str">
        <f>IF('入力用（男子）'!N17="","",'入力用（男子）'!N17)</f>
        <v/>
      </c>
      <c r="F29" s="16" t="str">
        <f>IF('入力用（男子）'!O17="","",'入力用（男子）'!O17)</f>
        <v/>
      </c>
      <c r="G29" s="17" t="str">
        <f>IF('入力用（男子）'!P17="","",'入力用（男子）'!P17)</f>
        <v/>
      </c>
      <c r="H29" s="41"/>
      <c r="I29" s="42"/>
      <c r="J29" s="249">
        <v>10</v>
      </c>
      <c r="K29" s="44" t="s">
        <v>21</v>
      </c>
      <c r="L29" s="13" t="str">
        <f>IF('入力用（女子）'!L17="","",'入力用（女子）'!L17)</f>
        <v/>
      </c>
      <c r="M29" s="14" t="str">
        <f>IF('入力用（女子）'!M17="","",'入力用（女子）'!M17)</f>
        <v/>
      </c>
      <c r="N29" s="84" t="str">
        <f>IF('入力用（女子）'!N17="","",'入力用（女子）'!N17)</f>
        <v/>
      </c>
      <c r="O29" s="133" t="str">
        <f>IF('入力用（女子）'!O17="","",'入力用（女子）'!O17)</f>
        <v/>
      </c>
      <c r="P29" s="17" t="str">
        <f>IF('入力用（女子）'!P17="","",'入力用（女子）'!P17)</f>
        <v/>
      </c>
      <c r="AB29" s="32"/>
      <c r="AC29" s="32"/>
      <c r="AD29" s="34"/>
    </row>
    <row r="30" spans="1:31" ht="27" customHeight="1" thickBot="1" x14ac:dyDescent="0.3">
      <c r="A30" s="250"/>
      <c r="B30" s="48" t="s">
        <v>23</v>
      </c>
      <c r="C30" s="18" t="str">
        <f>IF('入力用（男子）'!L18="","",'入力用（男子）'!L18)</f>
        <v/>
      </c>
      <c r="D30" s="19" t="str">
        <f>IF('入力用（男子）'!M18="","",'入力用（男子）'!M18)</f>
        <v/>
      </c>
      <c r="E30" s="20" t="str">
        <f>IF('入力用（男子）'!N18="","",'入力用（男子）'!N18)</f>
        <v/>
      </c>
      <c r="F30" s="21" t="str">
        <f>IF('入力用（男子）'!O18="","",'入力用（男子）'!O18)</f>
        <v/>
      </c>
      <c r="G30" s="22" t="str">
        <f>IF('入力用（男子）'!P18="","",'入力用（男子）'!P18)</f>
        <v/>
      </c>
      <c r="H30" s="41"/>
      <c r="I30" s="42"/>
      <c r="J30" s="250"/>
      <c r="K30" s="48" t="s">
        <v>23</v>
      </c>
      <c r="L30" s="69" t="str">
        <f>IF('入力用（女子）'!L18="","",'入力用（女子）'!L18)</f>
        <v/>
      </c>
      <c r="M30" s="67" t="str">
        <f>IF('入力用（女子）'!M18="","",'入力用（女子）'!M18)</f>
        <v/>
      </c>
      <c r="N30" s="85" t="str">
        <f>IF('入力用（女子）'!N18="","",'入力用（女子）'!N18)</f>
        <v/>
      </c>
      <c r="O30" s="134" t="str">
        <f>IF('入力用（女子）'!O18="","",'入力用（女子）'!O18)</f>
        <v/>
      </c>
      <c r="P30" s="89" t="str">
        <f>IF('入力用（女子）'!P18="","",'入力用（女子）'!P18)</f>
        <v/>
      </c>
      <c r="AB30" s="32"/>
      <c r="AC30" s="32"/>
      <c r="AD30" s="34"/>
    </row>
    <row r="31" spans="1:31" ht="27" customHeight="1" x14ac:dyDescent="0.25">
      <c r="A31" s="249">
        <v>11</v>
      </c>
      <c r="B31" s="44" t="s">
        <v>21</v>
      </c>
      <c r="C31" s="13" t="str">
        <f>IF('入力用（男子）'!L19="","",'入力用（男子）'!L19)</f>
        <v/>
      </c>
      <c r="D31" s="14" t="str">
        <f>IF('入力用（男子）'!M19="","",'入力用（男子）'!M19)</f>
        <v/>
      </c>
      <c r="E31" s="15" t="str">
        <f>IF('入力用（男子）'!N19="","",'入力用（男子）'!N19)</f>
        <v/>
      </c>
      <c r="F31" s="16" t="str">
        <f>IF('入力用（男子）'!O19="","",'入力用（男子）'!O19)</f>
        <v/>
      </c>
      <c r="G31" s="17" t="str">
        <f>IF('入力用（男子）'!P19="","",'入力用（男子）'!P19)</f>
        <v/>
      </c>
      <c r="H31" s="41"/>
      <c r="I31" s="42"/>
      <c r="J31" s="252">
        <v>11</v>
      </c>
      <c r="K31" s="47" t="s">
        <v>21</v>
      </c>
      <c r="L31" s="23" t="str">
        <f>IF('入力用（女子）'!L19="","",'入力用（女子）'!L19)</f>
        <v/>
      </c>
      <c r="M31" s="24" t="str">
        <f>IF('入力用（女子）'!M19="","",'入力用（女子）'!M19)</f>
        <v/>
      </c>
      <c r="N31" s="86" t="str">
        <f>IF('入力用（女子）'!N19="","",'入力用（女子）'!N19)</f>
        <v/>
      </c>
      <c r="O31" s="135" t="str">
        <f>IF('入力用（女子）'!O19="","",'入力用（女子）'!O19)</f>
        <v/>
      </c>
      <c r="P31" s="7" t="str">
        <f>IF('入力用（女子）'!P19="","",'入力用（女子）'!P19)</f>
        <v/>
      </c>
      <c r="W31" s="33"/>
      <c r="X31" s="33"/>
      <c r="Y31" s="33"/>
      <c r="Z31" s="33"/>
      <c r="AA31" s="33"/>
      <c r="AB31" s="32"/>
      <c r="AC31" s="32"/>
      <c r="AD31" s="34"/>
    </row>
    <row r="32" spans="1:31" ht="27" customHeight="1" thickBot="1" x14ac:dyDescent="0.3">
      <c r="A32" s="250"/>
      <c r="B32" s="45" t="s">
        <v>23</v>
      </c>
      <c r="C32" s="18" t="str">
        <f>IF('入力用（男子）'!L20="","",'入力用（男子）'!L20)</f>
        <v/>
      </c>
      <c r="D32" s="19" t="str">
        <f>IF('入力用（男子）'!M20="","",'入力用（男子）'!M20)</f>
        <v/>
      </c>
      <c r="E32" s="20" t="str">
        <f>IF('入力用（男子）'!N20="","",'入力用（男子）'!N20)</f>
        <v/>
      </c>
      <c r="F32" s="21" t="str">
        <f>IF('入力用（男子）'!O20="","",'入力用（男子）'!O20)</f>
        <v/>
      </c>
      <c r="G32" s="22" t="str">
        <f>IF('入力用（男子）'!P20="","",'入力用（男子）'!P20)</f>
        <v/>
      </c>
      <c r="H32" s="41"/>
      <c r="I32" s="42"/>
      <c r="J32" s="253"/>
      <c r="K32" s="43" t="s">
        <v>23</v>
      </c>
      <c r="L32" s="68" t="str">
        <f>IF('入力用（女子）'!L20="","",'入力用（女子）'!L20)</f>
        <v/>
      </c>
      <c r="M32" s="66" t="str">
        <f>IF('入力用（女子）'!M20="","",'入力用（女子）'!M20)</f>
        <v/>
      </c>
      <c r="N32" s="83" t="str">
        <f>IF('入力用（女子）'!N20="","",'入力用（女子）'!N20)</f>
        <v/>
      </c>
      <c r="O32" s="132" t="str">
        <f>IF('入力用（女子）'!O20="","",'入力用（女子）'!O20)</f>
        <v/>
      </c>
      <c r="P32" s="88" t="str">
        <f>IF('入力用（女子）'!P20="","",'入力用（女子）'!P20)</f>
        <v/>
      </c>
      <c r="W32" s="33"/>
      <c r="X32" s="33"/>
      <c r="Y32" s="33"/>
      <c r="Z32" s="33"/>
      <c r="AA32" s="33"/>
      <c r="AB32" s="32"/>
      <c r="AC32" s="32"/>
      <c r="AD32" s="34"/>
    </row>
    <row r="33" spans="1:30" ht="27" customHeight="1" x14ac:dyDescent="0.25">
      <c r="A33" s="249">
        <v>12</v>
      </c>
      <c r="B33" s="44" t="s">
        <v>21</v>
      </c>
      <c r="C33" s="13" t="str">
        <f>IF('入力用（男子）'!L21="","",'入力用（男子）'!L21)</f>
        <v/>
      </c>
      <c r="D33" s="14" t="str">
        <f>IF('入力用（男子）'!M21="","",'入力用（男子）'!M21)</f>
        <v/>
      </c>
      <c r="E33" s="15" t="str">
        <f>IF('入力用（男子）'!N21="","",'入力用（男子）'!N21)</f>
        <v/>
      </c>
      <c r="F33" s="16" t="str">
        <f>IF('入力用（男子）'!O21="","",'入力用（男子）'!O21)</f>
        <v/>
      </c>
      <c r="G33" s="17" t="str">
        <f>IF('入力用（男子）'!P21="","",'入力用（男子）'!P21)</f>
        <v/>
      </c>
      <c r="H33" s="41"/>
      <c r="I33" s="42"/>
      <c r="J33" s="249">
        <v>12</v>
      </c>
      <c r="K33" s="44" t="s">
        <v>21</v>
      </c>
      <c r="L33" s="13" t="str">
        <f>IF('入力用（女子）'!L21="","",'入力用（女子）'!L21)</f>
        <v/>
      </c>
      <c r="M33" s="14" t="str">
        <f>IF('入力用（女子）'!M21="","",'入力用（女子）'!M21)</f>
        <v/>
      </c>
      <c r="N33" s="84" t="str">
        <f>IF('入力用（女子）'!N21="","",'入力用（女子）'!N21)</f>
        <v/>
      </c>
      <c r="O33" s="133" t="str">
        <f>IF('入力用（女子）'!O21="","",'入力用（女子）'!O21)</f>
        <v/>
      </c>
      <c r="P33" s="17" t="str">
        <f>IF('入力用（女子）'!P21="","",'入力用（女子）'!P21)</f>
        <v/>
      </c>
      <c r="AB33" s="32"/>
      <c r="AC33" s="32"/>
      <c r="AD33" s="34"/>
    </row>
    <row r="34" spans="1:30" ht="27" customHeight="1" thickBot="1" x14ac:dyDescent="0.3">
      <c r="A34" s="250"/>
      <c r="B34" s="48" t="s">
        <v>23</v>
      </c>
      <c r="C34" s="18" t="str">
        <f>IF('入力用（男子）'!L22="","",'入力用（男子）'!L22)</f>
        <v/>
      </c>
      <c r="D34" s="19" t="str">
        <f>IF('入力用（男子）'!M22="","",'入力用（男子）'!M22)</f>
        <v/>
      </c>
      <c r="E34" s="20" t="str">
        <f>IF('入力用（男子）'!N22="","",'入力用（男子）'!N22)</f>
        <v/>
      </c>
      <c r="F34" s="21" t="str">
        <f>IF('入力用（男子）'!O22="","",'入力用（男子）'!O22)</f>
        <v/>
      </c>
      <c r="G34" s="22" t="str">
        <f>IF('入力用（男子）'!P22="","",'入力用（男子）'!P22)</f>
        <v/>
      </c>
      <c r="H34" s="41"/>
      <c r="I34" s="42"/>
      <c r="J34" s="250"/>
      <c r="K34" s="48" t="s">
        <v>23</v>
      </c>
      <c r="L34" s="69" t="str">
        <f>IF('入力用（女子）'!L22="","",'入力用（女子）'!L22)</f>
        <v/>
      </c>
      <c r="M34" s="67" t="str">
        <f>IF('入力用（女子）'!M22="","",'入力用（女子）'!M22)</f>
        <v/>
      </c>
      <c r="N34" s="85" t="str">
        <f>IF('入力用（女子）'!N22="","",'入力用（女子）'!N22)</f>
        <v/>
      </c>
      <c r="O34" s="134" t="str">
        <f>IF('入力用（女子）'!O22="","",'入力用（女子）'!O22)</f>
        <v/>
      </c>
      <c r="P34" s="89" t="str">
        <f>IF('入力用（女子）'!P22="","",'入力用（女子）'!P22)</f>
        <v/>
      </c>
      <c r="AB34" s="32"/>
      <c r="AC34" s="32"/>
      <c r="AD34" s="34"/>
    </row>
    <row r="35" spans="1:30" ht="16.5" customHeight="1" x14ac:dyDescent="0.25">
      <c r="A35" s="251" t="s">
        <v>33</v>
      </c>
      <c r="B35" s="251"/>
      <c r="C35" s="251"/>
      <c r="D35" s="251"/>
      <c r="E35" s="251"/>
      <c r="F35" s="251"/>
      <c r="G35" s="49"/>
      <c r="J35" s="251" t="s">
        <v>33</v>
      </c>
      <c r="K35" s="251"/>
      <c r="L35" s="251"/>
      <c r="M35" s="251"/>
      <c r="N35" s="251"/>
      <c r="O35" s="251"/>
      <c r="P35" s="49"/>
    </row>
  </sheetData>
  <mergeCells count="58">
    <mergeCell ref="A21:A22"/>
    <mergeCell ref="J21:J22"/>
    <mergeCell ref="A5:G5"/>
    <mergeCell ref="J5:P5"/>
    <mergeCell ref="C7:G7"/>
    <mergeCell ref="L7:P7"/>
    <mergeCell ref="P9:P10"/>
    <mergeCell ref="C6:G6"/>
    <mergeCell ref="L6:P6"/>
    <mergeCell ref="F8:G8"/>
    <mergeCell ref="J8:K8"/>
    <mergeCell ref="L9:M10"/>
    <mergeCell ref="N9:N10"/>
    <mergeCell ref="O8:P8"/>
    <mergeCell ref="A6:B6"/>
    <mergeCell ref="J6:K6"/>
    <mergeCell ref="A19:A20"/>
    <mergeCell ref="A9:A10"/>
    <mergeCell ref="A11:A12"/>
    <mergeCell ref="J11:J12"/>
    <mergeCell ref="A13:A14"/>
    <mergeCell ref="J13:J14"/>
    <mergeCell ref="G9:G10"/>
    <mergeCell ref="J9:J10"/>
    <mergeCell ref="J19:J20"/>
    <mergeCell ref="B9:B10"/>
    <mergeCell ref="C9:D10"/>
    <mergeCell ref="A15:A16"/>
    <mergeCell ref="J15:J16"/>
    <mergeCell ref="O9:O10"/>
    <mergeCell ref="A17:A18"/>
    <mergeCell ref="J17:J18"/>
    <mergeCell ref="K9:K10"/>
    <mergeCell ref="A4:G4"/>
    <mergeCell ref="E9:E10"/>
    <mergeCell ref="F9:F10"/>
    <mergeCell ref="A7:B7"/>
    <mergeCell ref="J7:K7"/>
    <mergeCell ref="A8:B8"/>
    <mergeCell ref="A3:G3"/>
    <mergeCell ref="A2:G2"/>
    <mergeCell ref="J2:P2"/>
    <mergeCell ref="J3:P3"/>
    <mergeCell ref="J4:P4"/>
    <mergeCell ref="A33:A34"/>
    <mergeCell ref="J33:J34"/>
    <mergeCell ref="A35:F35"/>
    <mergeCell ref="J35:O35"/>
    <mergeCell ref="A23:A24"/>
    <mergeCell ref="J23:J24"/>
    <mergeCell ref="A25:A26"/>
    <mergeCell ref="J25:J26"/>
    <mergeCell ref="A31:A32"/>
    <mergeCell ref="J31:J32"/>
    <mergeCell ref="A29:A30"/>
    <mergeCell ref="J29:J30"/>
    <mergeCell ref="A27:A28"/>
    <mergeCell ref="J27:J28"/>
  </mergeCells>
  <phoneticPr fontId="2"/>
  <printOptions horizontalCentered="1"/>
  <pageMargins left="0.31496062992125984" right="0.31496062992125984" top="0.27559055118110237" bottom="0.35433070866141736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6"/>
  <sheetViews>
    <sheetView workbookViewId="0">
      <selection activeCell="C45" sqref="C45"/>
    </sheetView>
  </sheetViews>
  <sheetFormatPr defaultColWidth="9" defaultRowHeight="12.75" x14ac:dyDescent="0.25"/>
  <cols>
    <col min="1" max="1" width="5.73046875" style="108" bestFit="1" customWidth="1"/>
    <col min="2" max="2" width="9" style="129"/>
    <col min="3" max="3" width="34.86328125" style="108" bestFit="1" customWidth="1"/>
    <col min="4" max="4" width="13.9296875" style="130" bestFit="1" customWidth="1"/>
    <col min="5" max="16384" width="9" style="108"/>
  </cols>
  <sheetData>
    <row r="1" spans="1:4" ht="25.9" thickBot="1" x14ac:dyDescent="0.3">
      <c r="A1" s="53" t="s">
        <v>135</v>
      </c>
      <c r="B1" s="53" t="s">
        <v>128</v>
      </c>
      <c r="C1" s="54" t="s">
        <v>86</v>
      </c>
      <c r="D1" s="55" t="s">
        <v>87</v>
      </c>
    </row>
    <row r="2" spans="1:4" ht="17.25" customHeight="1" x14ac:dyDescent="0.25">
      <c r="A2" s="304" t="s">
        <v>129</v>
      </c>
      <c r="B2" s="109">
        <v>1</v>
      </c>
      <c r="C2" s="110" t="s">
        <v>45</v>
      </c>
      <c r="D2" s="111" t="s">
        <v>88</v>
      </c>
    </row>
    <row r="3" spans="1:4" ht="17.25" customHeight="1" x14ac:dyDescent="0.25">
      <c r="A3" s="302"/>
      <c r="B3" s="112">
        <v>2</v>
      </c>
      <c r="C3" s="113" t="s">
        <v>46</v>
      </c>
      <c r="D3" s="114" t="s">
        <v>89</v>
      </c>
    </row>
    <row r="4" spans="1:4" ht="17.25" customHeight="1" x14ac:dyDescent="0.25">
      <c r="A4" s="302"/>
      <c r="B4" s="112">
        <v>3</v>
      </c>
      <c r="C4" s="113" t="s">
        <v>47</v>
      </c>
      <c r="D4" s="114" t="s">
        <v>90</v>
      </c>
    </row>
    <row r="5" spans="1:4" ht="17.25" customHeight="1" x14ac:dyDescent="0.25">
      <c r="A5" s="302"/>
      <c r="B5" s="112">
        <v>4</v>
      </c>
      <c r="C5" s="113" t="s">
        <v>48</v>
      </c>
      <c r="D5" s="114" t="s">
        <v>118</v>
      </c>
    </row>
    <row r="6" spans="1:4" ht="17.25" customHeight="1" x14ac:dyDescent="0.25">
      <c r="A6" s="302"/>
      <c r="B6" s="112">
        <v>5</v>
      </c>
      <c r="C6" s="113" t="s">
        <v>49</v>
      </c>
      <c r="D6" s="114" t="s">
        <v>119</v>
      </c>
    </row>
    <row r="7" spans="1:4" ht="17.25" customHeight="1" x14ac:dyDescent="0.25">
      <c r="A7" s="302"/>
      <c r="B7" s="112">
        <v>6</v>
      </c>
      <c r="C7" s="113" t="s">
        <v>50</v>
      </c>
      <c r="D7" s="114" t="s">
        <v>91</v>
      </c>
    </row>
    <row r="8" spans="1:4" ht="17.25" customHeight="1" x14ac:dyDescent="0.25">
      <c r="A8" s="302"/>
      <c r="B8" s="112">
        <v>7</v>
      </c>
      <c r="C8" s="113" t="s">
        <v>51</v>
      </c>
      <c r="D8" s="114" t="s">
        <v>92</v>
      </c>
    </row>
    <row r="9" spans="1:4" ht="17.25" customHeight="1" x14ac:dyDescent="0.25">
      <c r="A9" s="302"/>
      <c r="B9" s="112">
        <v>8</v>
      </c>
      <c r="C9" s="113" t="s">
        <v>52</v>
      </c>
      <c r="D9" s="114" t="s">
        <v>93</v>
      </c>
    </row>
    <row r="10" spans="1:4" ht="17.25" customHeight="1" x14ac:dyDescent="0.25">
      <c r="A10" s="302"/>
      <c r="B10" s="112">
        <v>9</v>
      </c>
      <c r="C10" s="113" t="s">
        <v>53</v>
      </c>
      <c r="D10" s="114" t="s">
        <v>94</v>
      </c>
    </row>
    <row r="11" spans="1:4" ht="17.25" customHeight="1" x14ac:dyDescent="0.25">
      <c r="A11" s="302"/>
      <c r="B11" s="112">
        <v>10</v>
      </c>
      <c r="C11" s="113" t="s">
        <v>54</v>
      </c>
      <c r="D11" s="114" t="s">
        <v>95</v>
      </c>
    </row>
    <row r="12" spans="1:4" ht="17.25" customHeight="1" x14ac:dyDescent="0.25">
      <c r="A12" s="302"/>
      <c r="B12" s="112">
        <v>11</v>
      </c>
      <c r="C12" s="113" t="s">
        <v>55</v>
      </c>
      <c r="D12" s="114" t="s">
        <v>177</v>
      </c>
    </row>
    <row r="13" spans="1:4" ht="17.25" customHeight="1" thickBot="1" x14ac:dyDescent="0.3">
      <c r="A13" s="305"/>
      <c r="B13" s="112"/>
      <c r="C13" s="115"/>
      <c r="D13" s="116"/>
    </row>
    <row r="14" spans="1:4" ht="17.25" customHeight="1" thickTop="1" x14ac:dyDescent="0.25">
      <c r="A14" s="306" t="s">
        <v>130</v>
      </c>
      <c r="B14" s="117">
        <v>21</v>
      </c>
      <c r="C14" s="118" t="s">
        <v>56</v>
      </c>
      <c r="D14" s="119" t="s">
        <v>96</v>
      </c>
    </row>
    <row r="15" spans="1:4" ht="17.25" customHeight="1" x14ac:dyDescent="0.25">
      <c r="A15" s="302"/>
      <c r="B15" s="112">
        <v>22</v>
      </c>
      <c r="C15" s="113" t="s">
        <v>58</v>
      </c>
      <c r="D15" s="114" t="s">
        <v>97</v>
      </c>
    </row>
    <row r="16" spans="1:4" ht="17.25" customHeight="1" x14ac:dyDescent="0.25">
      <c r="A16" s="302"/>
      <c r="B16" s="112">
        <v>23</v>
      </c>
      <c r="C16" s="113" t="s">
        <v>59</v>
      </c>
      <c r="D16" s="114" t="s">
        <v>120</v>
      </c>
    </row>
    <row r="17" spans="1:4" ht="17.25" customHeight="1" x14ac:dyDescent="0.25">
      <c r="A17" s="302"/>
      <c r="B17" s="112">
        <v>24</v>
      </c>
      <c r="C17" s="113" t="s">
        <v>57</v>
      </c>
      <c r="D17" s="114" t="s">
        <v>98</v>
      </c>
    </row>
    <row r="18" spans="1:4" ht="17.25" customHeight="1" x14ac:dyDescent="0.25">
      <c r="A18" s="302"/>
      <c r="B18" s="112">
        <v>25</v>
      </c>
      <c r="C18" s="113" t="s">
        <v>60</v>
      </c>
      <c r="D18" s="114" t="s">
        <v>99</v>
      </c>
    </row>
    <row r="19" spans="1:4" ht="17.25" customHeight="1" x14ac:dyDescent="0.25">
      <c r="A19" s="302"/>
      <c r="B19" s="112">
        <v>26</v>
      </c>
      <c r="C19" s="113" t="s">
        <v>62</v>
      </c>
      <c r="D19" s="114" t="s">
        <v>100</v>
      </c>
    </row>
    <row r="20" spans="1:4" ht="17.25" customHeight="1" x14ac:dyDescent="0.25">
      <c r="A20" s="302"/>
      <c r="B20" s="112">
        <v>27</v>
      </c>
      <c r="C20" s="113" t="s">
        <v>61</v>
      </c>
      <c r="D20" s="114" t="s">
        <v>101</v>
      </c>
    </row>
    <row r="21" spans="1:4" ht="17.25" customHeight="1" x14ac:dyDescent="0.25">
      <c r="A21" s="302"/>
      <c r="B21" s="112">
        <v>28</v>
      </c>
      <c r="C21" s="113" t="s">
        <v>63</v>
      </c>
      <c r="D21" s="114" t="s">
        <v>121</v>
      </c>
    </row>
    <row r="22" spans="1:4" ht="17.25" customHeight="1" x14ac:dyDescent="0.25">
      <c r="A22" s="302"/>
      <c r="B22" s="112">
        <v>29</v>
      </c>
      <c r="C22" s="113" t="s">
        <v>64</v>
      </c>
      <c r="D22" s="114" t="s">
        <v>178</v>
      </c>
    </row>
    <row r="23" spans="1:4" ht="17.25" customHeight="1" thickBot="1" x14ac:dyDescent="0.3">
      <c r="A23" s="305"/>
      <c r="B23" s="120">
        <v>30</v>
      </c>
      <c r="C23" s="121" t="s">
        <v>65</v>
      </c>
      <c r="D23" s="122" t="s">
        <v>126</v>
      </c>
    </row>
    <row r="24" spans="1:4" ht="17.25" customHeight="1" thickTop="1" x14ac:dyDescent="0.25">
      <c r="A24" s="306" t="s">
        <v>131</v>
      </c>
      <c r="B24" s="109">
        <v>41</v>
      </c>
      <c r="C24" s="110" t="s">
        <v>182</v>
      </c>
      <c r="D24" s="111" t="s">
        <v>183</v>
      </c>
    </row>
    <row r="25" spans="1:4" ht="17.25" customHeight="1" x14ac:dyDescent="0.25">
      <c r="A25" s="302"/>
      <c r="B25" s="112">
        <v>42</v>
      </c>
      <c r="C25" s="113" t="s">
        <v>179</v>
      </c>
      <c r="D25" s="114" t="s">
        <v>102</v>
      </c>
    </row>
    <row r="26" spans="1:4" ht="17.25" customHeight="1" x14ac:dyDescent="0.25">
      <c r="A26" s="302"/>
      <c r="B26" s="112">
        <v>43</v>
      </c>
      <c r="C26" s="113" t="s">
        <v>180</v>
      </c>
      <c r="D26" s="114" t="s">
        <v>103</v>
      </c>
    </row>
    <row r="27" spans="1:4" ht="17.25" customHeight="1" x14ac:dyDescent="0.25">
      <c r="A27" s="302"/>
      <c r="B27" s="112">
        <v>44</v>
      </c>
      <c r="C27" s="113" t="s">
        <v>181</v>
      </c>
      <c r="D27" s="114" t="s">
        <v>122</v>
      </c>
    </row>
    <row r="28" spans="1:4" ht="17.25" customHeight="1" thickBot="1" x14ac:dyDescent="0.3">
      <c r="A28" s="305"/>
      <c r="B28" s="123">
        <v>45</v>
      </c>
      <c r="C28" s="115" t="s">
        <v>205</v>
      </c>
      <c r="D28" s="124" t="s">
        <v>202</v>
      </c>
    </row>
    <row r="29" spans="1:4" ht="17.25" customHeight="1" thickTop="1" x14ac:dyDescent="0.25">
      <c r="A29" s="306" t="s">
        <v>132</v>
      </c>
      <c r="B29" s="117">
        <v>51</v>
      </c>
      <c r="C29" s="118" t="s">
        <v>66</v>
      </c>
      <c r="D29" s="119" t="s">
        <v>104</v>
      </c>
    </row>
    <row r="30" spans="1:4" ht="17.25" customHeight="1" x14ac:dyDescent="0.25">
      <c r="A30" s="302"/>
      <c r="B30" s="112">
        <v>52</v>
      </c>
      <c r="C30" s="113" t="s">
        <v>67</v>
      </c>
      <c r="D30" s="114" t="s">
        <v>123</v>
      </c>
    </row>
    <row r="31" spans="1:4" ht="17.25" customHeight="1" x14ac:dyDescent="0.25">
      <c r="A31" s="302"/>
      <c r="B31" s="112">
        <v>53</v>
      </c>
      <c r="C31" s="113" t="s">
        <v>68</v>
      </c>
      <c r="D31" s="114" t="s">
        <v>124</v>
      </c>
    </row>
    <row r="32" spans="1:4" ht="17.25" customHeight="1" x14ac:dyDescent="0.25">
      <c r="A32" s="302"/>
      <c r="B32" s="112">
        <v>54</v>
      </c>
      <c r="C32" s="113" t="s">
        <v>69</v>
      </c>
      <c r="D32" s="114" t="s">
        <v>105</v>
      </c>
    </row>
    <row r="33" spans="1:4" ht="17.25" customHeight="1" x14ac:dyDescent="0.25">
      <c r="A33" s="302"/>
      <c r="B33" s="112">
        <v>55</v>
      </c>
      <c r="C33" s="113" t="s">
        <v>203</v>
      </c>
      <c r="D33" s="114" t="s">
        <v>204</v>
      </c>
    </row>
    <row r="34" spans="1:4" ht="17.25" customHeight="1" x14ac:dyDescent="0.25">
      <c r="A34" s="302"/>
      <c r="B34" s="112">
        <v>56</v>
      </c>
      <c r="C34" s="113" t="s">
        <v>70</v>
      </c>
      <c r="D34" s="125" t="s">
        <v>125</v>
      </c>
    </row>
    <row r="35" spans="1:4" ht="17.25" customHeight="1" x14ac:dyDescent="0.25">
      <c r="A35" s="302"/>
      <c r="B35" s="112">
        <v>57</v>
      </c>
      <c r="C35" s="113" t="s">
        <v>74</v>
      </c>
      <c r="D35" s="114" t="s">
        <v>106</v>
      </c>
    </row>
    <row r="36" spans="1:4" ht="17.25" customHeight="1" x14ac:dyDescent="0.25">
      <c r="A36" s="302"/>
      <c r="B36" s="112">
        <v>58</v>
      </c>
      <c r="C36" s="113" t="s">
        <v>72</v>
      </c>
      <c r="D36" s="114" t="s">
        <v>184</v>
      </c>
    </row>
    <row r="37" spans="1:4" ht="17.25" customHeight="1" x14ac:dyDescent="0.25">
      <c r="A37" s="302"/>
      <c r="B37" s="112">
        <v>59</v>
      </c>
      <c r="C37" s="113" t="s">
        <v>71</v>
      </c>
      <c r="D37" s="114" t="s">
        <v>107</v>
      </c>
    </row>
    <row r="38" spans="1:4" ht="17.25" customHeight="1" x14ac:dyDescent="0.25">
      <c r="A38" s="302"/>
      <c r="B38" s="112">
        <v>60</v>
      </c>
      <c r="C38" s="113" t="s">
        <v>73</v>
      </c>
      <c r="D38" s="114" t="s">
        <v>185</v>
      </c>
    </row>
    <row r="39" spans="1:4" ht="17.25" customHeight="1" thickBot="1" x14ac:dyDescent="0.3">
      <c r="A39" s="305"/>
      <c r="B39" s="120"/>
      <c r="C39" s="121"/>
      <c r="D39" s="122"/>
    </row>
    <row r="40" spans="1:4" ht="17.25" customHeight="1" thickTop="1" x14ac:dyDescent="0.25">
      <c r="A40" s="306" t="s">
        <v>133</v>
      </c>
      <c r="B40" s="117">
        <v>71</v>
      </c>
      <c r="C40" s="118" t="s">
        <v>75</v>
      </c>
      <c r="D40" s="119" t="s">
        <v>108</v>
      </c>
    </row>
    <row r="41" spans="1:4" ht="17.25" customHeight="1" x14ac:dyDescent="0.25">
      <c r="A41" s="302"/>
      <c r="B41" s="112">
        <v>72</v>
      </c>
      <c r="C41" s="113" t="s">
        <v>76</v>
      </c>
      <c r="D41" s="114" t="s">
        <v>109</v>
      </c>
    </row>
    <row r="42" spans="1:4" ht="17.25" customHeight="1" x14ac:dyDescent="0.25">
      <c r="A42" s="302"/>
      <c r="B42" s="112">
        <v>73</v>
      </c>
      <c r="C42" s="113" t="s">
        <v>77</v>
      </c>
      <c r="D42" s="114" t="s">
        <v>110</v>
      </c>
    </row>
    <row r="43" spans="1:4" ht="17.25" customHeight="1" x14ac:dyDescent="0.25">
      <c r="A43" s="302"/>
      <c r="B43" s="112">
        <v>74</v>
      </c>
      <c r="C43" s="113" t="s">
        <v>78</v>
      </c>
      <c r="D43" s="114" t="s">
        <v>111</v>
      </c>
    </row>
    <row r="44" spans="1:4" ht="17.25" customHeight="1" x14ac:dyDescent="0.25">
      <c r="A44" s="302"/>
      <c r="B44" s="112">
        <v>75</v>
      </c>
      <c r="C44" s="113" t="s">
        <v>186</v>
      </c>
      <c r="D44" s="114" t="s">
        <v>176</v>
      </c>
    </row>
    <row r="45" spans="1:4" ht="17.25" customHeight="1" x14ac:dyDescent="0.25">
      <c r="A45" s="302"/>
      <c r="B45" s="112">
        <v>76</v>
      </c>
      <c r="C45" s="113" t="s">
        <v>85</v>
      </c>
      <c r="D45" s="114" t="s">
        <v>112</v>
      </c>
    </row>
    <row r="46" spans="1:4" ht="17.25" customHeight="1" x14ac:dyDescent="0.25">
      <c r="A46" s="302"/>
      <c r="B46" s="112">
        <v>77</v>
      </c>
      <c r="C46" s="113" t="s">
        <v>79</v>
      </c>
      <c r="D46" s="114" t="s">
        <v>113</v>
      </c>
    </row>
    <row r="47" spans="1:4" ht="17.25" customHeight="1" thickBot="1" x14ac:dyDescent="0.3">
      <c r="A47" s="305"/>
      <c r="B47" s="123">
        <v>78</v>
      </c>
      <c r="C47" s="115" t="s">
        <v>80</v>
      </c>
      <c r="D47" s="116" t="s">
        <v>187</v>
      </c>
    </row>
    <row r="48" spans="1:4" ht="17.25" customHeight="1" thickTop="1" x14ac:dyDescent="0.25">
      <c r="A48" s="302" t="s">
        <v>134</v>
      </c>
      <c r="B48" s="117">
        <v>91</v>
      </c>
      <c r="C48" s="118" t="s">
        <v>81</v>
      </c>
      <c r="D48" s="119" t="s">
        <v>114</v>
      </c>
    </row>
    <row r="49" spans="1:4" ht="17.25" customHeight="1" x14ac:dyDescent="0.25">
      <c r="A49" s="302"/>
      <c r="B49" s="109">
        <v>92</v>
      </c>
      <c r="C49" s="110" t="s">
        <v>82</v>
      </c>
      <c r="D49" s="111" t="s">
        <v>115</v>
      </c>
    </row>
    <row r="50" spans="1:4" ht="17.25" customHeight="1" x14ac:dyDescent="0.25">
      <c r="A50" s="302"/>
      <c r="B50" s="112">
        <v>93</v>
      </c>
      <c r="C50" s="113" t="s">
        <v>83</v>
      </c>
      <c r="D50" s="114" t="s">
        <v>116</v>
      </c>
    </row>
    <row r="51" spans="1:4" ht="17.25" customHeight="1" x14ac:dyDescent="0.25">
      <c r="A51" s="302"/>
      <c r="B51" s="112">
        <v>94</v>
      </c>
      <c r="C51" s="113" t="s">
        <v>127</v>
      </c>
      <c r="D51" s="114" t="s">
        <v>175</v>
      </c>
    </row>
    <row r="52" spans="1:4" ht="17.25" customHeight="1" thickBot="1" x14ac:dyDescent="0.3">
      <c r="A52" s="303"/>
      <c r="B52" s="126">
        <v>95</v>
      </c>
      <c r="C52" s="127" t="s">
        <v>84</v>
      </c>
      <c r="D52" s="128" t="s">
        <v>117</v>
      </c>
    </row>
    <row r="53" spans="1:4" ht="17.25" customHeight="1" x14ac:dyDescent="0.25"/>
    <row r="54" spans="1:4" ht="17.25" customHeight="1" x14ac:dyDescent="0.25"/>
    <row r="55" spans="1:4" ht="17.25" customHeight="1" x14ac:dyDescent="0.25"/>
    <row r="56" spans="1:4" ht="17.25" customHeight="1" x14ac:dyDescent="0.25"/>
  </sheetData>
  <sheetProtection sheet="1" objects="1" scenarios="1"/>
  <mergeCells count="6">
    <mergeCell ref="A48:A52"/>
    <mergeCell ref="A2:A13"/>
    <mergeCell ref="A14:A23"/>
    <mergeCell ref="A24:A28"/>
    <mergeCell ref="A29:A39"/>
    <mergeCell ref="A40:A4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44"/>
  <sheetViews>
    <sheetView zoomScale="70" zoomScaleNormal="70" zoomScaleSheetLayoutView="90" workbookViewId="0">
      <selection activeCell="AA11" sqref="AA11"/>
    </sheetView>
  </sheetViews>
  <sheetFormatPr defaultColWidth="9" defaultRowHeight="12.75" x14ac:dyDescent="0.25"/>
  <cols>
    <col min="1" max="1" width="5" style="27" customWidth="1"/>
    <col min="2" max="2" width="3.1328125" style="27" customWidth="1"/>
    <col min="3" max="3" width="5.59765625" style="27" customWidth="1"/>
    <col min="4" max="5" width="10" style="27" customWidth="1"/>
    <col min="6" max="6" width="4.59765625" style="27" customWidth="1"/>
    <col min="7" max="7" width="12.46484375" style="27" customWidth="1"/>
    <col min="8" max="8" width="4.59765625" style="27" customWidth="1"/>
    <col min="9" max="9" width="5" style="27" customWidth="1"/>
    <col min="10" max="10" width="3.1328125" style="27" customWidth="1"/>
    <col min="11" max="11" width="5.59765625" style="27" customWidth="1"/>
    <col min="12" max="13" width="10" style="27" customWidth="1"/>
    <col min="14" max="14" width="4.59765625" style="27" customWidth="1"/>
    <col min="15" max="15" width="12.46484375" style="27" customWidth="1"/>
    <col min="16" max="16" width="4.59765625" style="27" customWidth="1"/>
    <col min="17" max="17" width="6" style="27" customWidth="1"/>
    <col min="18" max="20" width="10" style="27" customWidth="1"/>
    <col min="21" max="21" width="9" style="27"/>
    <col min="22" max="22" width="12.06640625" style="27" customWidth="1"/>
    <col min="23" max="16384" width="9" style="27"/>
  </cols>
  <sheetData>
    <row r="1" spans="1:22" ht="24.75" customHeight="1" x14ac:dyDescent="0.25">
      <c r="A1" s="50"/>
      <c r="B1" s="330">
        <f ca="1">'入力用（男子）'!$A$1</f>
        <v>46086.366737731485</v>
      </c>
      <c r="C1" s="330"/>
      <c r="D1" s="330"/>
      <c r="E1" s="244" t="s">
        <v>42</v>
      </c>
      <c r="F1" s="244"/>
      <c r="G1" s="244"/>
      <c r="H1" s="244"/>
      <c r="I1" s="244"/>
      <c r="J1" s="244"/>
      <c r="K1" s="244"/>
      <c r="L1" s="244"/>
      <c r="M1" s="244"/>
      <c r="N1" s="235" t="s">
        <v>39</v>
      </c>
      <c r="O1" s="235"/>
      <c r="P1" s="1"/>
    </row>
    <row r="2" spans="1:22" ht="24.75" customHeight="1" x14ac:dyDescent="0.25"/>
    <row r="3" spans="1:22" ht="29.25" customHeight="1" thickBot="1" x14ac:dyDescent="0.3">
      <c r="A3" s="246" t="s">
        <v>19</v>
      </c>
      <c r="B3" s="246"/>
      <c r="C3" s="246"/>
      <c r="D3" s="246"/>
    </row>
    <row r="4" spans="1:22" ht="33.75" customHeight="1" thickBot="1" x14ac:dyDescent="0.3">
      <c r="A4" s="242" t="s">
        <v>44</v>
      </c>
      <c r="B4" s="243"/>
      <c r="C4" s="243"/>
      <c r="D4" s="65">
        <v>15</v>
      </c>
      <c r="Q4" s="28" t="s">
        <v>6</v>
      </c>
      <c r="R4" s="329" t="s">
        <v>139</v>
      </c>
      <c r="S4" s="329"/>
      <c r="T4" s="329"/>
      <c r="U4" s="329"/>
      <c r="V4" s="329"/>
    </row>
    <row r="5" spans="1:22" ht="30" customHeight="1" thickBot="1" x14ac:dyDescent="0.3">
      <c r="A5" s="236" t="s">
        <v>40</v>
      </c>
      <c r="B5" s="237"/>
      <c r="C5" s="237"/>
      <c r="D5" s="238" t="s">
        <v>149</v>
      </c>
      <c r="E5" s="239"/>
      <c r="F5" s="239"/>
      <c r="G5" s="239"/>
      <c r="H5" s="239"/>
      <c r="I5" s="239"/>
      <c r="J5" s="239"/>
      <c r="K5" s="239"/>
      <c r="L5" s="76" t="s">
        <v>87</v>
      </c>
      <c r="M5" s="327" t="s">
        <v>150</v>
      </c>
      <c r="N5" s="328"/>
      <c r="O5" s="77"/>
      <c r="P5" s="77"/>
      <c r="Q5" s="28" t="s">
        <v>6</v>
      </c>
      <c r="R5" s="78" t="s">
        <v>137</v>
      </c>
    </row>
    <row r="6" spans="1:22" s="2" customFormat="1" ht="30" customHeight="1" thickBot="1" x14ac:dyDescent="0.3">
      <c r="A6" s="217" t="s">
        <v>34</v>
      </c>
      <c r="B6" s="218"/>
      <c r="C6" s="218"/>
      <c r="D6" s="218"/>
      <c r="E6" s="206" t="s">
        <v>170</v>
      </c>
      <c r="F6" s="207"/>
      <c r="G6" s="207"/>
      <c r="H6" s="208"/>
      <c r="I6" s="58"/>
      <c r="J6" s="59"/>
      <c r="K6" s="59"/>
      <c r="L6" s="60"/>
      <c r="M6" s="60"/>
      <c r="N6" s="60"/>
      <c r="O6" s="60"/>
      <c r="P6" s="60"/>
      <c r="Q6" s="28" t="s">
        <v>6</v>
      </c>
      <c r="R6" s="325" t="s">
        <v>138</v>
      </c>
      <c r="S6" s="325"/>
      <c r="T6" s="325"/>
      <c r="U6" s="325"/>
      <c r="V6" s="325"/>
    </row>
    <row r="7" spans="1:22" ht="31.5" customHeight="1" thickBot="1" x14ac:dyDescent="0.3">
      <c r="A7" s="176" t="s">
        <v>41</v>
      </c>
      <c r="B7" s="177"/>
      <c r="C7" s="178"/>
      <c r="D7" s="200" t="s">
        <v>167</v>
      </c>
      <c r="E7" s="201"/>
      <c r="F7" s="202"/>
      <c r="G7" s="203" t="s">
        <v>168</v>
      </c>
      <c r="H7" s="204"/>
      <c r="I7" s="204"/>
      <c r="J7" s="205"/>
      <c r="K7" s="214" t="s">
        <v>169</v>
      </c>
      <c r="L7" s="215"/>
      <c r="M7" s="216"/>
      <c r="N7" s="211"/>
      <c r="O7" s="212"/>
      <c r="P7" s="213"/>
      <c r="Q7" s="28" t="s">
        <v>6</v>
      </c>
      <c r="R7" s="326" t="s">
        <v>136</v>
      </c>
      <c r="S7" s="326"/>
      <c r="T7" s="326"/>
      <c r="U7" s="326"/>
      <c r="V7" s="326"/>
    </row>
    <row r="8" spans="1:22" ht="41.25" customHeight="1" thickBot="1" x14ac:dyDescent="0.3">
      <c r="A8" s="174" t="s">
        <v>172</v>
      </c>
      <c r="B8" s="175"/>
      <c r="C8" s="175"/>
      <c r="D8" s="56">
        <v>4</v>
      </c>
      <c r="E8" s="79" t="s">
        <v>173</v>
      </c>
      <c r="F8" s="57" t="s">
        <v>7</v>
      </c>
      <c r="G8" s="193">
        <f>IF(D8=""," ",D8*2000)</f>
        <v>8000</v>
      </c>
      <c r="H8" s="194"/>
      <c r="I8" s="61"/>
      <c r="J8" s="62"/>
      <c r="K8" s="62"/>
      <c r="L8" s="80"/>
      <c r="M8" s="81"/>
      <c r="N8" s="63"/>
      <c r="O8" s="64"/>
      <c r="P8" s="64"/>
      <c r="Q8" s="28" t="s">
        <v>6</v>
      </c>
      <c r="R8" s="311" t="s">
        <v>206</v>
      </c>
      <c r="S8" s="311"/>
      <c r="T8" s="311"/>
      <c r="U8" s="311"/>
      <c r="V8" s="311"/>
    </row>
    <row r="9" spans="1:22" ht="36.75" customHeight="1" x14ac:dyDescent="0.25">
      <c r="A9" s="181" t="s">
        <v>0</v>
      </c>
      <c r="B9" s="183" t="s">
        <v>1</v>
      </c>
      <c r="C9" s="184"/>
      <c r="D9" s="312" t="s">
        <v>3</v>
      </c>
      <c r="E9" s="313"/>
      <c r="F9" s="316" t="s">
        <v>2</v>
      </c>
      <c r="G9" s="318" t="s">
        <v>38</v>
      </c>
      <c r="H9" s="320" t="s">
        <v>16</v>
      </c>
      <c r="I9" s="222" t="s">
        <v>0</v>
      </c>
      <c r="J9" s="183" t="s">
        <v>1</v>
      </c>
      <c r="K9" s="184"/>
      <c r="L9" s="312" t="s">
        <v>3</v>
      </c>
      <c r="M9" s="313"/>
      <c r="N9" s="316" t="s">
        <v>2</v>
      </c>
      <c r="O9" s="312" t="s">
        <v>38</v>
      </c>
      <c r="P9" s="323" t="s">
        <v>16</v>
      </c>
      <c r="Q9" s="52"/>
    </row>
    <row r="10" spans="1:22" ht="37.5" customHeight="1" thickBot="1" x14ac:dyDescent="0.3">
      <c r="A10" s="182"/>
      <c r="B10" s="185"/>
      <c r="C10" s="186"/>
      <c r="D10" s="314"/>
      <c r="E10" s="315"/>
      <c r="F10" s="317"/>
      <c r="G10" s="319"/>
      <c r="H10" s="321"/>
      <c r="I10" s="223"/>
      <c r="J10" s="185"/>
      <c r="K10" s="186"/>
      <c r="L10" s="314"/>
      <c r="M10" s="315"/>
      <c r="N10" s="317"/>
      <c r="O10" s="322"/>
      <c r="P10" s="324"/>
    </row>
    <row r="11" spans="1:22" ht="37.5" customHeight="1" x14ac:dyDescent="0.25">
      <c r="A11" s="187">
        <v>1</v>
      </c>
      <c r="B11" s="188" t="s">
        <v>5</v>
      </c>
      <c r="C11" s="189"/>
      <c r="D11" s="155" t="s">
        <v>151</v>
      </c>
      <c r="E11" s="156" t="s">
        <v>152</v>
      </c>
      <c r="F11" s="157">
        <v>3</v>
      </c>
      <c r="G11" s="157">
        <v>10180001</v>
      </c>
      <c r="H11" s="146">
        <v>4</v>
      </c>
      <c r="I11" s="228">
        <v>7</v>
      </c>
      <c r="J11" s="188" t="s">
        <v>5</v>
      </c>
      <c r="K11" s="189"/>
      <c r="L11" s="155"/>
      <c r="M11" s="156"/>
      <c r="N11" s="157"/>
      <c r="O11" s="157"/>
      <c r="P11" s="148"/>
      <c r="Q11" s="28" t="s">
        <v>6</v>
      </c>
    </row>
    <row r="12" spans="1:22" ht="37.5" customHeight="1" thickBot="1" x14ac:dyDescent="0.3">
      <c r="A12" s="173"/>
      <c r="B12" s="166" t="s">
        <v>4</v>
      </c>
      <c r="C12" s="167"/>
      <c r="D12" s="158" t="s">
        <v>153</v>
      </c>
      <c r="E12" s="159" t="s">
        <v>154</v>
      </c>
      <c r="F12" s="160">
        <v>3</v>
      </c>
      <c r="G12" s="160">
        <v>10180002</v>
      </c>
      <c r="H12" s="147">
        <v>4</v>
      </c>
      <c r="I12" s="229"/>
      <c r="J12" s="166" t="s">
        <v>4</v>
      </c>
      <c r="K12" s="167"/>
      <c r="L12" s="158"/>
      <c r="M12" s="159"/>
      <c r="N12" s="160"/>
      <c r="O12" s="160"/>
      <c r="P12" s="149"/>
      <c r="R12" s="310" t="s">
        <v>140</v>
      </c>
      <c r="S12" s="310"/>
      <c r="T12" s="310"/>
      <c r="U12" s="310"/>
      <c r="V12" s="310"/>
    </row>
    <row r="13" spans="1:22" ht="37.5" customHeight="1" x14ac:dyDescent="0.25">
      <c r="A13" s="172">
        <v>2</v>
      </c>
      <c r="B13" s="168" t="s">
        <v>5</v>
      </c>
      <c r="C13" s="169"/>
      <c r="D13" s="161" t="s">
        <v>155</v>
      </c>
      <c r="E13" s="162" t="s">
        <v>156</v>
      </c>
      <c r="F13" s="157">
        <v>2</v>
      </c>
      <c r="G13" s="157">
        <v>20180003</v>
      </c>
      <c r="H13" s="146">
        <v>8</v>
      </c>
      <c r="I13" s="234">
        <v>8</v>
      </c>
      <c r="J13" s="168" t="s">
        <v>5</v>
      </c>
      <c r="K13" s="169"/>
      <c r="L13" s="161"/>
      <c r="M13" s="162"/>
      <c r="N13" s="157"/>
      <c r="O13" s="157"/>
      <c r="P13" s="148"/>
      <c r="R13" s="308" t="s">
        <v>207</v>
      </c>
      <c r="S13" s="308"/>
      <c r="T13" s="308"/>
      <c r="U13" s="308"/>
      <c r="V13" s="308"/>
    </row>
    <row r="14" spans="1:22" ht="37.5" customHeight="1" thickBot="1" x14ac:dyDescent="0.3">
      <c r="A14" s="173"/>
      <c r="B14" s="166" t="s">
        <v>4</v>
      </c>
      <c r="C14" s="167"/>
      <c r="D14" s="158" t="s">
        <v>157</v>
      </c>
      <c r="E14" s="159" t="s">
        <v>158</v>
      </c>
      <c r="F14" s="160">
        <v>1</v>
      </c>
      <c r="G14" s="160">
        <v>30180004</v>
      </c>
      <c r="H14" s="147"/>
      <c r="I14" s="229"/>
      <c r="J14" s="166" t="s">
        <v>4</v>
      </c>
      <c r="K14" s="167"/>
      <c r="L14" s="158"/>
      <c r="M14" s="159"/>
      <c r="N14" s="160"/>
      <c r="O14" s="160"/>
      <c r="P14" s="149"/>
      <c r="R14" s="309" t="s">
        <v>141</v>
      </c>
      <c r="S14" s="309"/>
      <c r="T14" s="309"/>
      <c r="U14" s="309"/>
      <c r="V14" s="309"/>
    </row>
    <row r="15" spans="1:22" ht="37.5" customHeight="1" x14ac:dyDescent="0.25">
      <c r="A15" s="172">
        <v>3</v>
      </c>
      <c r="B15" s="168" t="s">
        <v>5</v>
      </c>
      <c r="C15" s="169"/>
      <c r="D15" s="163" t="s">
        <v>159</v>
      </c>
      <c r="E15" s="164" t="s">
        <v>160</v>
      </c>
      <c r="F15" s="157">
        <v>3</v>
      </c>
      <c r="G15" s="157">
        <v>10180003</v>
      </c>
      <c r="H15" s="146">
        <v>16</v>
      </c>
      <c r="I15" s="170">
        <v>9</v>
      </c>
      <c r="J15" s="168" t="s">
        <v>5</v>
      </c>
      <c r="K15" s="169"/>
      <c r="L15" s="161"/>
      <c r="M15" s="162"/>
      <c r="N15" s="157"/>
      <c r="O15" s="157"/>
      <c r="P15" s="148"/>
      <c r="R15" s="307" t="s">
        <v>142</v>
      </c>
      <c r="S15" s="307"/>
      <c r="T15" s="307"/>
      <c r="U15" s="307"/>
      <c r="V15" s="307"/>
    </row>
    <row r="16" spans="1:22" ht="37.5" customHeight="1" thickBot="1" x14ac:dyDescent="0.3">
      <c r="A16" s="173"/>
      <c r="B16" s="166" t="s">
        <v>4</v>
      </c>
      <c r="C16" s="167"/>
      <c r="D16" s="158" t="s">
        <v>161</v>
      </c>
      <c r="E16" s="159" t="s">
        <v>162</v>
      </c>
      <c r="F16" s="160">
        <v>2</v>
      </c>
      <c r="G16" s="160">
        <v>20180004</v>
      </c>
      <c r="H16" s="147">
        <v>8</v>
      </c>
      <c r="I16" s="171"/>
      <c r="J16" s="166" t="s">
        <v>4</v>
      </c>
      <c r="K16" s="167"/>
      <c r="L16" s="158"/>
      <c r="M16" s="159"/>
      <c r="N16" s="160"/>
      <c r="O16" s="160"/>
      <c r="P16" s="149"/>
    </row>
    <row r="17" spans="1:16" ht="37.5" customHeight="1" x14ac:dyDescent="0.25">
      <c r="A17" s="172">
        <v>4</v>
      </c>
      <c r="B17" s="168" t="s">
        <v>5</v>
      </c>
      <c r="C17" s="169"/>
      <c r="D17" s="163" t="s">
        <v>163</v>
      </c>
      <c r="E17" s="164" t="s">
        <v>164</v>
      </c>
      <c r="F17" s="157">
        <v>2</v>
      </c>
      <c r="G17" s="157">
        <v>20180005</v>
      </c>
      <c r="H17" s="146" t="s">
        <v>135</v>
      </c>
      <c r="I17" s="170">
        <v>10</v>
      </c>
      <c r="J17" s="168" t="s">
        <v>5</v>
      </c>
      <c r="K17" s="169"/>
      <c r="L17" s="161"/>
      <c r="M17" s="162"/>
      <c r="N17" s="157"/>
      <c r="O17" s="157"/>
      <c r="P17" s="148"/>
    </row>
    <row r="18" spans="1:16" ht="37.5" customHeight="1" thickBot="1" x14ac:dyDescent="0.3">
      <c r="A18" s="173"/>
      <c r="B18" s="166" t="s">
        <v>4</v>
      </c>
      <c r="C18" s="167"/>
      <c r="D18" s="158" t="s">
        <v>165</v>
      </c>
      <c r="E18" s="159" t="s">
        <v>166</v>
      </c>
      <c r="F18" s="160">
        <v>2</v>
      </c>
      <c r="G18" s="160">
        <v>20180006</v>
      </c>
      <c r="H18" s="147" t="s">
        <v>135</v>
      </c>
      <c r="I18" s="171"/>
      <c r="J18" s="166" t="s">
        <v>4</v>
      </c>
      <c r="K18" s="167"/>
      <c r="L18" s="158"/>
      <c r="M18" s="159"/>
      <c r="N18" s="160"/>
      <c r="O18" s="160"/>
      <c r="P18" s="149"/>
    </row>
    <row r="19" spans="1:16" ht="37.5" customHeight="1" x14ac:dyDescent="0.25">
      <c r="A19" s="172">
        <v>5</v>
      </c>
      <c r="B19" s="168" t="s">
        <v>5</v>
      </c>
      <c r="C19" s="169"/>
      <c r="D19" s="163"/>
      <c r="E19" s="164"/>
      <c r="F19" s="157"/>
      <c r="G19" s="157"/>
      <c r="H19" s="146"/>
      <c r="I19" s="170">
        <v>11</v>
      </c>
      <c r="J19" s="168" t="s">
        <v>5</v>
      </c>
      <c r="K19" s="169"/>
      <c r="L19" s="161"/>
      <c r="M19" s="162"/>
      <c r="N19" s="157"/>
      <c r="O19" s="157"/>
      <c r="P19" s="148"/>
    </row>
    <row r="20" spans="1:16" ht="37.5" customHeight="1" thickBot="1" x14ac:dyDescent="0.3">
      <c r="A20" s="173"/>
      <c r="B20" s="166" t="s">
        <v>4</v>
      </c>
      <c r="C20" s="167"/>
      <c r="D20" s="158"/>
      <c r="E20" s="159"/>
      <c r="F20" s="160"/>
      <c r="G20" s="160"/>
      <c r="H20" s="147"/>
      <c r="I20" s="171"/>
      <c r="J20" s="166" t="s">
        <v>4</v>
      </c>
      <c r="K20" s="167"/>
      <c r="L20" s="158"/>
      <c r="M20" s="159"/>
      <c r="N20" s="160"/>
      <c r="O20" s="160"/>
      <c r="P20" s="149"/>
    </row>
    <row r="21" spans="1:16" ht="37.5" customHeight="1" x14ac:dyDescent="0.25">
      <c r="A21" s="187">
        <v>6</v>
      </c>
      <c r="B21" s="188" t="s">
        <v>5</v>
      </c>
      <c r="C21" s="189"/>
      <c r="D21" s="155"/>
      <c r="E21" s="156"/>
      <c r="F21" s="157"/>
      <c r="G21" s="157"/>
      <c r="H21" s="146"/>
      <c r="I21" s="170">
        <v>12</v>
      </c>
      <c r="J21" s="168" t="s">
        <v>5</v>
      </c>
      <c r="K21" s="169"/>
      <c r="L21" s="161"/>
      <c r="M21" s="162"/>
      <c r="N21" s="157"/>
      <c r="O21" s="157"/>
      <c r="P21" s="148"/>
    </row>
    <row r="22" spans="1:16" ht="37.5" customHeight="1" thickBot="1" x14ac:dyDescent="0.3">
      <c r="A22" s="173"/>
      <c r="B22" s="166" t="s">
        <v>4</v>
      </c>
      <c r="C22" s="167"/>
      <c r="D22" s="158"/>
      <c r="E22" s="159"/>
      <c r="F22" s="160"/>
      <c r="G22" s="160"/>
      <c r="H22" s="147"/>
      <c r="I22" s="171"/>
      <c r="J22" s="166" t="s">
        <v>4</v>
      </c>
      <c r="K22" s="167"/>
      <c r="L22" s="158"/>
      <c r="M22" s="159"/>
      <c r="N22" s="160"/>
      <c r="O22" s="160"/>
      <c r="P22" s="149"/>
    </row>
    <row r="23" spans="1:16" ht="30" customHeight="1" x14ac:dyDescent="0.25"/>
    <row r="24" spans="1:16" ht="30" customHeight="1" x14ac:dyDescent="0.25"/>
    <row r="25" spans="1:16" ht="30" customHeight="1" x14ac:dyDescent="0.25"/>
    <row r="26" spans="1:16" ht="30" customHeight="1" x14ac:dyDescent="0.25"/>
    <row r="27" spans="1:16" ht="30" customHeight="1" x14ac:dyDescent="0.25"/>
    <row r="28" spans="1:16" ht="30" customHeight="1" x14ac:dyDescent="0.25"/>
    <row r="29" spans="1:16" ht="30" customHeight="1" x14ac:dyDescent="0.25"/>
    <row r="30" spans="1:16" ht="30" customHeight="1" x14ac:dyDescent="0.25"/>
    <row r="31" spans="1:16" ht="30" customHeight="1" x14ac:dyDescent="0.25"/>
    <row r="32" spans="1:16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</sheetData>
  <sheetProtection sheet="1" objects="1" scenarios="1"/>
  <mergeCells count="73">
    <mergeCell ref="N1:O1"/>
    <mergeCell ref="A3:D3"/>
    <mergeCell ref="A4:C4"/>
    <mergeCell ref="R4:V4"/>
    <mergeCell ref="B1:D1"/>
    <mergeCell ref="E1:M1"/>
    <mergeCell ref="A5:C5"/>
    <mergeCell ref="D5:K5"/>
    <mergeCell ref="M5:N5"/>
    <mergeCell ref="A6:D6"/>
    <mergeCell ref="E6:H6"/>
    <mergeCell ref="R6:V6"/>
    <mergeCell ref="A7:C7"/>
    <mergeCell ref="D7:F7"/>
    <mergeCell ref="G7:J7"/>
    <mergeCell ref="K7:M7"/>
    <mergeCell ref="N7:P7"/>
    <mergeCell ref="R7:V7"/>
    <mergeCell ref="A8:C8"/>
    <mergeCell ref="G8:H8"/>
    <mergeCell ref="R8:V8"/>
    <mergeCell ref="A9:A10"/>
    <mergeCell ref="B9:C10"/>
    <mergeCell ref="D9:E10"/>
    <mergeCell ref="F9:F10"/>
    <mergeCell ref="G9:G10"/>
    <mergeCell ref="H9:H10"/>
    <mergeCell ref="I9:I10"/>
    <mergeCell ref="J9:K10"/>
    <mergeCell ref="L9:M10"/>
    <mergeCell ref="N9:N10"/>
    <mergeCell ref="O9:O10"/>
    <mergeCell ref="P9:P10"/>
    <mergeCell ref="A11:A12"/>
    <mergeCell ref="B11:C11"/>
    <mergeCell ref="I11:I12"/>
    <mergeCell ref="J11:K11"/>
    <mergeCell ref="R12:V12"/>
    <mergeCell ref="B12:C12"/>
    <mergeCell ref="J12:K12"/>
    <mergeCell ref="A13:A14"/>
    <mergeCell ref="B13:C13"/>
    <mergeCell ref="I13:I14"/>
    <mergeCell ref="J13:K13"/>
    <mergeCell ref="R13:V13"/>
    <mergeCell ref="B14:C14"/>
    <mergeCell ref="J14:K14"/>
    <mergeCell ref="R14:V14"/>
    <mergeCell ref="J17:K17"/>
    <mergeCell ref="B18:C18"/>
    <mergeCell ref="J18:K18"/>
    <mergeCell ref="A15:A16"/>
    <mergeCell ref="B15:C15"/>
    <mergeCell ref="I15:I16"/>
    <mergeCell ref="J15:K15"/>
    <mergeCell ref="B16:C16"/>
    <mergeCell ref="J16:K16"/>
    <mergeCell ref="R15:V15"/>
    <mergeCell ref="A21:A22"/>
    <mergeCell ref="B21:C21"/>
    <mergeCell ref="I21:I22"/>
    <mergeCell ref="J21:K21"/>
    <mergeCell ref="B22:C22"/>
    <mergeCell ref="J22:K22"/>
    <mergeCell ref="A19:A20"/>
    <mergeCell ref="B19:C19"/>
    <mergeCell ref="I19:I20"/>
    <mergeCell ref="J19:K19"/>
    <mergeCell ref="B20:C20"/>
    <mergeCell ref="J20:K20"/>
    <mergeCell ref="A17:A18"/>
    <mergeCell ref="B17:C17"/>
    <mergeCell ref="I17:I18"/>
  </mergeCells>
  <phoneticPr fontId="2"/>
  <printOptions horizontalCentered="1"/>
  <pageMargins left="0.39370078740157483" right="0.39370078740157483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0"/>
  <sheetViews>
    <sheetView zoomScale="90" zoomScaleNormal="90" workbookViewId="0">
      <selection activeCell="I30" sqref="I30"/>
    </sheetView>
  </sheetViews>
  <sheetFormatPr defaultColWidth="9" defaultRowHeight="12.75" x14ac:dyDescent="0.25"/>
  <cols>
    <col min="1" max="1" width="13" style="73" bestFit="1" customWidth="1"/>
    <col min="2" max="2" width="12.86328125" style="72" customWidth="1"/>
    <col min="3" max="6" width="14.59765625" style="72" customWidth="1"/>
    <col min="7" max="7" width="11.265625" style="73" customWidth="1"/>
    <col min="8" max="8" width="4.53125" style="73" customWidth="1"/>
    <col min="9" max="16384" width="9" style="73"/>
  </cols>
  <sheetData>
    <row r="1" spans="1:23" ht="16.149999999999999" x14ac:dyDescent="0.3">
      <c r="A1" s="74" t="s">
        <v>44</v>
      </c>
      <c r="B1" s="74" t="s">
        <v>87</v>
      </c>
      <c r="C1" s="75" t="s">
        <v>208</v>
      </c>
      <c r="D1" s="75" t="s">
        <v>209</v>
      </c>
      <c r="E1" s="75" t="s">
        <v>146</v>
      </c>
      <c r="F1" s="75" t="s">
        <v>147</v>
      </c>
      <c r="H1" s="91" t="s">
        <v>190</v>
      </c>
      <c r="I1"/>
      <c r="J1"/>
      <c r="K1"/>
      <c r="L1"/>
      <c r="M1"/>
      <c r="N1"/>
      <c r="O1"/>
    </row>
    <row r="2" spans="1:23" ht="16.149999999999999" x14ac:dyDescent="0.3">
      <c r="A2" s="73">
        <f>'入力用（男子）'!$D$4</f>
        <v>0</v>
      </c>
      <c r="B2" s="73" t="str">
        <f>'入力用（男子）'!$M$5</f>
        <v/>
      </c>
      <c r="C2" s="72">
        <f>'入力用（男子）'!$D$8</f>
        <v>0</v>
      </c>
      <c r="D2" s="72">
        <f>'入力用（女子）'!$D$8</f>
        <v>0</v>
      </c>
      <c r="E2" s="72">
        <f>SUM(C2:D2)</f>
        <v>0</v>
      </c>
      <c r="F2" s="72">
        <f>E2*2000</f>
        <v>0</v>
      </c>
      <c r="H2" s="91"/>
      <c r="I2" s="92" t="s">
        <v>19</v>
      </c>
      <c r="J2" s="92"/>
      <c r="K2" s="92"/>
      <c r="L2" s="92"/>
      <c r="M2" s="92"/>
      <c r="N2" s="92"/>
      <c r="O2" s="92"/>
      <c r="Q2" s="100" t="s">
        <v>20</v>
      </c>
      <c r="R2" s="100"/>
      <c r="S2" s="100"/>
      <c r="T2" s="100"/>
      <c r="U2" s="100"/>
      <c r="V2" s="100"/>
      <c r="W2" s="100"/>
    </row>
    <row r="3" spans="1:23" x14ac:dyDescent="0.25">
      <c r="A3" s="73">
        <f>'入力用（女子）'!$D$4</f>
        <v>0</v>
      </c>
      <c r="B3" s="73" t="str">
        <f>'入力用（女子）'!$M$5</f>
        <v/>
      </c>
      <c r="C3" s="72">
        <f>'入力用（男子）'!$D$8</f>
        <v>0</v>
      </c>
      <c r="D3" s="72">
        <f>'入力用（女子）'!$D$8</f>
        <v>0</v>
      </c>
      <c r="E3" s="72">
        <f>SUM(C3:D3)</f>
        <v>0</v>
      </c>
      <c r="F3" s="72">
        <f>E3*2000</f>
        <v>0</v>
      </c>
      <c r="H3"/>
      <c r="I3" s="331" t="s">
        <v>191</v>
      </c>
      <c r="J3" s="331"/>
      <c r="K3" s="331"/>
      <c r="L3" s="331"/>
      <c r="M3" s="331"/>
      <c r="N3" s="331"/>
      <c r="O3" s="93" t="s">
        <v>40</v>
      </c>
      <c r="Q3" s="332" t="s">
        <v>191</v>
      </c>
      <c r="R3" s="332"/>
      <c r="S3" s="332"/>
      <c r="T3" s="332"/>
      <c r="U3" s="332"/>
      <c r="V3" s="332"/>
      <c r="W3" s="101" t="s">
        <v>40</v>
      </c>
    </row>
    <row r="4" spans="1:23" x14ac:dyDescent="0.25">
      <c r="H4" s="94">
        <v>1</v>
      </c>
      <c r="I4" s="95">
        <f>'入力用（男子）'!D11</f>
        <v>0</v>
      </c>
      <c r="J4" s="96">
        <f>'入力用（男子）'!E11</f>
        <v>0</v>
      </c>
      <c r="K4" s="97">
        <f>'入力用（男子）'!F11</f>
        <v>0</v>
      </c>
      <c r="L4" s="95">
        <f>'入力用（男子）'!D12</f>
        <v>0</v>
      </c>
      <c r="M4" s="96">
        <f>'入力用（男子）'!E12</f>
        <v>0</v>
      </c>
      <c r="N4" s="98">
        <f>'入力用（男子）'!F12</f>
        <v>0</v>
      </c>
      <c r="O4" s="99" t="str">
        <f>$B$2</f>
        <v/>
      </c>
      <c r="P4" s="104">
        <v>1</v>
      </c>
      <c r="Q4" s="95">
        <f>'入力用（女子）'!D11</f>
        <v>0</v>
      </c>
      <c r="R4" s="96">
        <f>'入力用（女子）'!E11</f>
        <v>0</v>
      </c>
      <c r="S4" s="97">
        <f>'入力用（女子）'!F11</f>
        <v>0</v>
      </c>
      <c r="T4" s="95">
        <f>'入力用（女子）'!D12</f>
        <v>0</v>
      </c>
      <c r="U4" s="96">
        <f>'入力用（女子）'!E12</f>
        <v>0</v>
      </c>
      <c r="V4" s="98">
        <f>'入力用（女子）'!F12</f>
        <v>0</v>
      </c>
      <c r="W4" s="99" t="str">
        <f>$B$3</f>
        <v/>
      </c>
    </row>
    <row r="5" spans="1:23" x14ac:dyDescent="0.25">
      <c r="A5" s="74" t="s">
        <v>19</v>
      </c>
      <c r="B5" s="75" t="s">
        <v>86</v>
      </c>
      <c r="C5" s="75" t="s">
        <v>143</v>
      </c>
      <c r="D5" s="75" t="s">
        <v>144</v>
      </c>
      <c r="E5" s="75" t="s">
        <v>145</v>
      </c>
      <c r="F5" s="75" t="s">
        <v>148</v>
      </c>
      <c r="H5" s="94">
        <v>2</v>
      </c>
      <c r="I5" s="95">
        <f>'入力用（男子）'!D13</f>
        <v>0</v>
      </c>
      <c r="J5" s="96">
        <f>'入力用（男子）'!E13</f>
        <v>0</v>
      </c>
      <c r="K5" s="97">
        <f>'入力用（男子）'!F13</f>
        <v>0</v>
      </c>
      <c r="L5" s="95">
        <f>'入力用（男子）'!D14</f>
        <v>0</v>
      </c>
      <c r="M5" s="96">
        <f>'入力用（男子）'!E14</f>
        <v>0</v>
      </c>
      <c r="N5" s="98">
        <f>'入力用（男子）'!F14</f>
        <v>0</v>
      </c>
      <c r="O5" s="99" t="str">
        <f t="shared" ref="O5:O15" si="0">$B$2</f>
        <v/>
      </c>
      <c r="P5" s="104">
        <v>2</v>
      </c>
      <c r="Q5" s="95">
        <f>'入力用（女子）'!D13</f>
        <v>0</v>
      </c>
      <c r="R5" s="96">
        <f>'入力用（女子）'!E13</f>
        <v>0</v>
      </c>
      <c r="S5" s="97">
        <f>'入力用（女子）'!F13</f>
        <v>0</v>
      </c>
      <c r="T5" s="95">
        <f>'入力用（女子）'!D14</f>
        <v>0</v>
      </c>
      <c r="U5" s="96">
        <f>'入力用（女子）'!E14</f>
        <v>0</v>
      </c>
      <c r="V5" s="98">
        <f>'入力用（女子）'!F14</f>
        <v>0</v>
      </c>
      <c r="W5" s="99" t="str">
        <f t="shared" ref="W5:W15" si="1">$B$3</f>
        <v/>
      </c>
    </row>
    <row r="6" spans="1:23" x14ac:dyDescent="0.25">
      <c r="A6" s="73">
        <f>'入力用（男子）'!$D$4</f>
        <v>0</v>
      </c>
      <c r="B6" s="72" t="str">
        <f>'入力用（男子）'!$D$5</f>
        <v/>
      </c>
      <c r="C6" s="72">
        <f>'入力用（男子）'!$D$7</f>
        <v>0</v>
      </c>
      <c r="D6" s="72">
        <f>'入力用（男子）'!$G$7</f>
        <v>0</v>
      </c>
      <c r="E6" s="72">
        <f>'入力用（男子）'!$K$7</f>
        <v>0</v>
      </c>
      <c r="F6" s="72">
        <f>'入力用（男子）'!$N$7</f>
        <v>0</v>
      </c>
      <c r="H6" s="94">
        <v>3</v>
      </c>
      <c r="I6" s="95">
        <f>'入力用（男子）'!D15</f>
        <v>0</v>
      </c>
      <c r="J6" s="96">
        <f>'入力用（男子）'!E15</f>
        <v>0</v>
      </c>
      <c r="K6" s="97">
        <f>'入力用（男子）'!F15</f>
        <v>0</v>
      </c>
      <c r="L6" s="95">
        <f>'入力用（男子）'!D16</f>
        <v>0</v>
      </c>
      <c r="M6" s="96">
        <f>'入力用（男子）'!E16</f>
        <v>0</v>
      </c>
      <c r="N6" s="98">
        <f>'入力用（男子）'!F16</f>
        <v>0</v>
      </c>
      <c r="O6" s="99" t="str">
        <f t="shared" si="0"/>
        <v/>
      </c>
      <c r="P6" s="104">
        <v>3</v>
      </c>
      <c r="Q6" s="95">
        <f>'入力用（女子）'!D15</f>
        <v>0</v>
      </c>
      <c r="R6" s="96">
        <f>'入力用（女子）'!E15</f>
        <v>0</v>
      </c>
      <c r="S6" s="97">
        <f>'入力用（女子）'!F15</f>
        <v>0</v>
      </c>
      <c r="T6" s="95">
        <f>'入力用（女子）'!D16</f>
        <v>0</v>
      </c>
      <c r="U6" s="96">
        <f>'入力用（女子）'!E16</f>
        <v>0</v>
      </c>
      <c r="V6" s="98">
        <f>'入力用（女子）'!F16</f>
        <v>0</v>
      </c>
      <c r="W6" s="99" t="str">
        <f t="shared" si="1"/>
        <v/>
      </c>
    </row>
    <row r="7" spans="1:23" x14ac:dyDescent="0.25">
      <c r="H7" s="94">
        <v>4</v>
      </c>
      <c r="I7" s="95">
        <f>'入力用（男子）'!D17</f>
        <v>0</v>
      </c>
      <c r="J7" s="96">
        <f>'入力用（男子）'!E17</f>
        <v>0</v>
      </c>
      <c r="K7" s="97">
        <f>'入力用（男子）'!F17</f>
        <v>0</v>
      </c>
      <c r="L7" s="95">
        <f>'入力用（男子）'!D18</f>
        <v>0</v>
      </c>
      <c r="M7" s="96">
        <f>'入力用（男子）'!E18</f>
        <v>0</v>
      </c>
      <c r="N7" s="98">
        <f>'入力用（男子）'!F18</f>
        <v>0</v>
      </c>
      <c r="O7" s="99" t="str">
        <f t="shared" si="0"/>
        <v/>
      </c>
      <c r="P7" s="104">
        <v>4</v>
      </c>
      <c r="Q7" s="95">
        <f>'入力用（女子）'!D17</f>
        <v>0</v>
      </c>
      <c r="R7" s="96">
        <f>'入力用（女子）'!E17</f>
        <v>0</v>
      </c>
      <c r="S7" s="97">
        <f>'入力用（女子）'!F17</f>
        <v>0</v>
      </c>
      <c r="T7" s="95">
        <f>'入力用（女子）'!D18</f>
        <v>0</v>
      </c>
      <c r="U7" s="96">
        <f>'入力用（女子）'!E18</f>
        <v>0</v>
      </c>
      <c r="V7" s="98">
        <f>'入力用（女子）'!F18</f>
        <v>0</v>
      </c>
      <c r="W7" s="99" t="str">
        <f t="shared" si="1"/>
        <v/>
      </c>
    </row>
    <row r="8" spans="1:23" x14ac:dyDescent="0.25">
      <c r="A8" s="74" t="s">
        <v>20</v>
      </c>
      <c r="B8" s="75" t="s">
        <v>86</v>
      </c>
      <c r="C8" s="75" t="s">
        <v>143</v>
      </c>
      <c r="D8" s="75" t="s">
        <v>144</v>
      </c>
      <c r="E8" s="75" t="s">
        <v>145</v>
      </c>
      <c r="F8" s="75" t="s">
        <v>148</v>
      </c>
      <c r="H8" s="94">
        <v>5</v>
      </c>
      <c r="I8" s="95">
        <f>'入力用（男子）'!D19</f>
        <v>0</v>
      </c>
      <c r="J8" s="96">
        <f>'入力用（男子）'!E19</f>
        <v>0</v>
      </c>
      <c r="K8" s="97">
        <f>'入力用（男子）'!F19</f>
        <v>0</v>
      </c>
      <c r="L8" s="95">
        <f>'入力用（男子）'!D20</f>
        <v>0</v>
      </c>
      <c r="M8" s="96">
        <f>'入力用（男子）'!E20</f>
        <v>0</v>
      </c>
      <c r="N8" s="98">
        <f>'入力用（男子）'!F20</f>
        <v>0</v>
      </c>
      <c r="O8" s="99" t="str">
        <f t="shared" si="0"/>
        <v/>
      </c>
      <c r="P8" s="104">
        <v>5</v>
      </c>
      <c r="Q8" s="95">
        <f>'入力用（女子）'!D19</f>
        <v>0</v>
      </c>
      <c r="R8" s="96">
        <f>'入力用（女子）'!E19</f>
        <v>0</v>
      </c>
      <c r="S8" s="97">
        <f>'入力用（女子）'!F19</f>
        <v>0</v>
      </c>
      <c r="T8" s="95">
        <f>'入力用（女子）'!D20</f>
        <v>0</v>
      </c>
      <c r="U8" s="96">
        <f>'入力用（女子）'!E20</f>
        <v>0</v>
      </c>
      <c r="V8" s="98">
        <f>'入力用（女子）'!F20</f>
        <v>0</v>
      </c>
      <c r="W8" s="99" t="str">
        <f t="shared" si="1"/>
        <v/>
      </c>
    </row>
    <row r="9" spans="1:23" x14ac:dyDescent="0.25">
      <c r="A9" s="73">
        <f>'入力用（女子）'!$D$4</f>
        <v>0</v>
      </c>
      <c r="B9" s="72" t="str">
        <f>'入力用（女子）'!$D$5</f>
        <v/>
      </c>
      <c r="C9" s="72">
        <f>'入力用（女子）'!$D$7</f>
        <v>0</v>
      </c>
      <c r="D9" s="72">
        <f>'入力用（女子）'!$G$7</f>
        <v>0</v>
      </c>
      <c r="E9" s="72">
        <f>'入力用（女子）'!$K$7</f>
        <v>0</v>
      </c>
      <c r="F9" s="72">
        <f>'入力用（女子）'!$N$7</f>
        <v>0</v>
      </c>
      <c r="H9" s="94">
        <v>6</v>
      </c>
      <c r="I9" s="95">
        <f>'入力用（男子）'!D21</f>
        <v>0</v>
      </c>
      <c r="J9" s="96">
        <f>'入力用（男子）'!E21</f>
        <v>0</v>
      </c>
      <c r="K9" s="97">
        <f>'入力用（男子）'!F21</f>
        <v>0</v>
      </c>
      <c r="L9" s="95">
        <f>'入力用（男子）'!D22</f>
        <v>0</v>
      </c>
      <c r="M9" s="96">
        <f>'入力用（男子）'!E22</f>
        <v>0</v>
      </c>
      <c r="N9" s="98">
        <f>'入力用（男子）'!F22</f>
        <v>0</v>
      </c>
      <c r="O9" s="99" t="str">
        <f t="shared" si="0"/>
        <v/>
      </c>
      <c r="P9" s="104">
        <v>6</v>
      </c>
      <c r="Q9" s="95">
        <f>'入力用（女子）'!D21</f>
        <v>0</v>
      </c>
      <c r="R9" s="96">
        <f>'入力用（女子）'!E21</f>
        <v>0</v>
      </c>
      <c r="S9" s="97">
        <f>'入力用（女子）'!F21</f>
        <v>0</v>
      </c>
      <c r="T9" s="95">
        <f>'入力用（女子）'!D22</f>
        <v>0</v>
      </c>
      <c r="U9" s="96">
        <f>'入力用（女子）'!E22</f>
        <v>0</v>
      </c>
      <c r="V9" s="98">
        <f>'入力用（女子）'!F22</f>
        <v>0</v>
      </c>
      <c r="W9" s="99" t="str">
        <f t="shared" si="1"/>
        <v/>
      </c>
    </row>
    <row r="10" spans="1:23" x14ac:dyDescent="0.25">
      <c r="H10" s="94">
        <v>7</v>
      </c>
      <c r="I10" s="95">
        <f>'入力用（男子）'!L11</f>
        <v>0</v>
      </c>
      <c r="J10" s="96">
        <f>'入力用（男子）'!M11</f>
        <v>0</v>
      </c>
      <c r="K10" s="97">
        <f>'入力用（男子）'!N11</f>
        <v>0</v>
      </c>
      <c r="L10" s="95">
        <f>'入力用（男子）'!L12</f>
        <v>0</v>
      </c>
      <c r="M10" s="96">
        <f>'入力用（男子）'!M12</f>
        <v>0</v>
      </c>
      <c r="N10" s="98">
        <f>'入力用（男子）'!N12</f>
        <v>0</v>
      </c>
      <c r="O10" s="99" t="str">
        <f t="shared" si="0"/>
        <v/>
      </c>
      <c r="P10" s="104">
        <v>7</v>
      </c>
      <c r="Q10" s="95">
        <f>'入力用（女子）'!L11</f>
        <v>0</v>
      </c>
      <c r="R10" s="96">
        <f>'入力用（女子）'!M11</f>
        <v>0</v>
      </c>
      <c r="S10" s="97">
        <f>'入力用（女子）'!N11</f>
        <v>0</v>
      </c>
      <c r="T10" s="95">
        <f>'入力用（女子）'!L12</f>
        <v>0</v>
      </c>
      <c r="U10" s="96">
        <f>'入力用（女子）'!M12</f>
        <v>0</v>
      </c>
      <c r="V10" s="98">
        <f>'入力用（女子）'!N12</f>
        <v>0</v>
      </c>
      <c r="W10" s="99" t="str">
        <f t="shared" si="1"/>
        <v/>
      </c>
    </row>
    <row r="11" spans="1:23" ht="16.149999999999999" x14ac:dyDescent="0.3">
      <c r="A11" s="91" t="s">
        <v>189</v>
      </c>
      <c r="B11"/>
      <c r="C11" s="338"/>
      <c r="D11" s="71"/>
      <c r="E11" s="71"/>
      <c r="F11" s="71"/>
      <c r="G11" s="71"/>
      <c r="H11" s="94">
        <v>8</v>
      </c>
      <c r="I11" s="95">
        <f>'入力用（男子）'!L13</f>
        <v>0</v>
      </c>
      <c r="J11" s="96">
        <f>'入力用（男子）'!M13</f>
        <v>0</v>
      </c>
      <c r="K11" s="97">
        <f>'入力用（男子）'!N13</f>
        <v>0</v>
      </c>
      <c r="L11" s="95">
        <f>'入力用（男子）'!L14</f>
        <v>0</v>
      </c>
      <c r="M11" s="96">
        <f>'入力用（男子）'!M14</f>
        <v>0</v>
      </c>
      <c r="N11" s="98">
        <f>'入力用（男子）'!N14</f>
        <v>0</v>
      </c>
      <c r="O11" s="99" t="str">
        <f t="shared" si="0"/>
        <v/>
      </c>
      <c r="P11" s="104">
        <v>8</v>
      </c>
      <c r="Q11" s="95">
        <f>'入力用（女子）'!L13</f>
        <v>0</v>
      </c>
      <c r="R11" s="96">
        <f>'入力用（女子）'!M13</f>
        <v>0</v>
      </c>
      <c r="S11" s="97">
        <f>'入力用（女子）'!N13</f>
        <v>0</v>
      </c>
      <c r="T11" s="95">
        <f>'入力用（女子）'!L14</f>
        <v>0</v>
      </c>
      <c r="U11" s="96">
        <f>'入力用（女子）'!M14</f>
        <v>0</v>
      </c>
      <c r="V11" s="98">
        <f>'入力用（女子）'!N14</f>
        <v>0</v>
      </c>
      <c r="W11" s="99" t="str">
        <f t="shared" si="1"/>
        <v/>
      </c>
    </row>
    <row r="12" spans="1:23" x14ac:dyDescent="0.25">
      <c r="B12" s="72" t="str">
        <f>短冊!S10</f>
        <v>男子</v>
      </c>
      <c r="E12" s="71" t="str">
        <f>短冊!AC10</f>
        <v>女子</v>
      </c>
      <c r="F12" s="71"/>
      <c r="G12" s="71"/>
      <c r="H12" s="94">
        <v>9</v>
      </c>
      <c r="I12" s="95">
        <f>'入力用（男子）'!L15</f>
        <v>0</v>
      </c>
      <c r="J12" s="96">
        <f>'入力用（男子）'!M15</f>
        <v>0</v>
      </c>
      <c r="K12" s="97">
        <f>'入力用（男子）'!N15</f>
        <v>0</v>
      </c>
      <c r="L12" s="95">
        <f>'入力用（男子）'!L16</f>
        <v>0</v>
      </c>
      <c r="M12" s="96">
        <f>'入力用（男子）'!M16</f>
        <v>0</v>
      </c>
      <c r="N12" s="98">
        <f>'入力用（男子）'!N16</f>
        <v>0</v>
      </c>
      <c r="O12" s="99" t="str">
        <f t="shared" si="0"/>
        <v/>
      </c>
      <c r="P12" s="104">
        <v>9</v>
      </c>
      <c r="Q12" s="95">
        <f>'入力用（女子）'!L15</f>
        <v>0</v>
      </c>
      <c r="R12" s="96">
        <f>'入力用（女子）'!M15</f>
        <v>0</v>
      </c>
      <c r="S12" s="97">
        <f>'入力用（女子）'!N15</f>
        <v>0</v>
      </c>
      <c r="T12" s="95">
        <f>'入力用（女子）'!L16</f>
        <v>0</v>
      </c>
      <c r="U12" s="96">
        <f>'入力用（女子）'!M16</f>
        <v>0</v>
      </c>
      <c r="V12" s="98">
        <f>'入力用（女子）'!N16</f>
        <v>0</v>
      </c>
      <c r="W12" s="99" t="str">
        <f t="shared" si="1"/>
        <v/>
      </c>
    </row>
    <row r="13" spans="1:23" x14ac:dyDescent="0.25">
      <c r="A13" s="73" t="str">
        <f>短冊!R11</f>
        <v>１</v>
      </c>
      <c r="B13" s="72" t="str">
        <f>短冊!S11</f>
        <v/>
      </c>
      <c r="C13" s="72" t="str">
        <f>短冊!T11</f>
        <v/>
      </c>
      <c r="D13" s="90" t="str">
        <f>短冊!AB11</f>
        <v>１</v>
      </c>
      <c r="E13" s="71" t="str">
        <f>短冊!AC11</f>
        <v/>
      </c>
      <c r="F13" s="71" t="str">
        <f>短冊!AD11</f>
        <v/>
      </c>
      <c r="G13" s="71"/>
      <c r="H13" s="94">
        <v>10</v>
      </c>
      <c r="I13" s="95">
        <f>'入力用（男子）'!L17</f>
        <v>0</v>
      </c>
      <c r="J13" s="96">
        <f>'入力用（男子）'!M17</f>
        <v>0</v>
      </c>
      <c r="K13" s="97">
        <f>'入力用（男子）'!N17</f>
        <v>0</v>
      </c>
      <c r="L13" s="95">
        <f>'入力用（男子）'!L18</f>
        <v>0</v>
      </c>
      <c r="M13" s="96">
        <f>'入力用（男子）'!M18</f>
        <v>0</v>
      </c>
      <c r="N13" s="98">
        <f>'入力用（男子）'!N18</f>
        <v>0</v>
      </c>
      <c r="O13" s="99" t="str">
        <f t="shared" si="0"/>
        <v/>
      </c>
      <c r="P13" s="104">
        <v>10</v>
      </c>
      <c r="Q13" s="95">
        <f>'入力用（女子）'!L17</f>
        <v>0</v>
      </c>
      <c r="R13" s="96">
        <f>'入力用（女子）'!M17</f>
        <v>0</v>
      </c>
      <c r="S13" s="97">
        <f>'入力用（女子）'!N17</f>
        <v>0</v>
      </c>
      <c r="T13" s="95" t="s">
        <v>192</v>
      </c>
      <c r="U13" s="96" t="s">
        <v>193</v>
      </c>
      <c r="V13" s="98" t="s">
        <v>194</v>
      </c>
      <c r="W13" s="99" t="str">
        <f t="shared" si="1"/>
        <v/>
      </c>
    </row>
    <row r="14" spans="1:23" x14ac:dyDescent="0.25">
      <c r="A14" s="73" t="str">
        <f>短冊!R12</f>
        <v>２</v>
      </c>
      <c r="B14" s="72" t="str">
        <f>短冊!S12</f>
        <v/>
      </c>
      <c r="C14" s="72" t="str">
        <f>短冊!T12</f>
        <v/>
      </c>
      <c r="D14" s="90" t="str">
        <f>短冊!AB12</f>
        <v>２</v>
      </c>
      <c r="E14" s="71" t="str">
        <f>短冊!AC12</f>
        <v/>
      </c>
      <c r="F14" s="71" t="str">
        <f>短冊!AD12</f>
        <v/>
      </c>
      <c r="G14" s="71"/>
      <c r="H14" s="94">
        <v>11</v>
      </c>
      <c r="I14" s="95">
        <f>'入力用（男子）'!L19</f>
        <v>0</v>
      </c>
      <c r="J14" s="96">
        <f>'入力用（男子）'!M19</f>
        <v>0</v>
      </c>
      <c r="K14" s="97">
        <f>'入力用（男子）'!N19</f>
        <v>0</v>
      </c>
      <c r="L14" s="95">
        <f>'入力用（男子）'!L20</f>
        <v>0</v>
      </c>
      <c r="M14" s="96">
        <f>'入力用（男子）'!M20</f>
        <v>0</v>
      </c>
      <c r="N14" s="98">
        <f>'入力用（男子）'!N20</f>
        <v>0</v>
      </c>
      <c r="O14" s="99" t="str">
        <f t="shared" si="0"/>
        <v/>
      </c>
      <c r="P14" s="104">
        <v>11</v>
      </c>
      <c r="Q14" s="95">
        <f>'入力用（女子）'!L19</f>
        <v>0</v>
      </c>
      <c r="R14" s="96">
        <f>'入力用（女子）'!M19</f>
        <v>0</v>
      </c>
      <c r="S14" s="97">
        <f>'入力用（女子）'!N19</f>
        <v>0</v>
      </c>
      <c r="T14" s="95">
        <f>'入力用（女子）'!L20</f>
        <v>0</v>
      </c>
      <c r="U14" s="96">
        <f>'入力用（女子）'!M20</f>
        <v>0</v>
      </c>
      <c r="V14" s="98">
        <f>'入力用（女子）'!N20</f>
        <v>0</v>
      </c>
      <c r="W14" s="99" t="str">
        <f t="shared" si="1"/>
        <v/>
      </c>
    </row>
    <row r="15" spans="1:23" x14ac:dyDescent="0.25">
      <c r="A15" s="73" t="str">
        <f>短冊!R13</f>
        <v>３</v>
      </c>
      <c r="B15" s="72" t="str">
        <f>短冊!S13</f>
        <v/>
      </c>
      <c r="C15" s="72" t="str">
        <f>短冊!T13</f>
        <v/>
      </c>
      <c r="D15" s="72" t="str">
        <f>短冊!AB13</f>
        <v>３</v>
      </c>
      <c r="E15" s="71" t="str">
        <f>短冊!AC13</f>
        <v/>
      </c>
      <c r="F15" s="71" t="str">
        <f>短冊!AD13</f>
        <v/>
      </c>
      <c r="G15" s="71"/>
      <c r="H15" s="94">
        <v>12</v>
      </c>
      <c r="I15" s="95">
        <f>'入力用（男子）'!L21</f>
        <v>0</v>
      </c>
      <c r="J15" s="96">
        <f>'入力用（男子）'!M21</f>
        <v>0</v>
      </c>
      <c r="K15" s="97">
        <f>'入力用（男子）'!N21</f>
        <v>0</v>
      </c>
      <c r="L15" s="95">
        <f>'入力用（男子）'!L22</f>
        <v>0</v>
      </c>
      <c r="M15" s="96">
        <f>'入力用（男子）'!M22</f>
        <v>0</v>
      </c>
      <c r="N15" s="98">
        <f>'入力用（男子）'!N22</f>
        <v>0</v>
      </c>
      <c r="O15" s="99" t="str">
        <f t="shared" si="0"/>
        <v/>
      </c>
      <c r="P15" s="104">
        <v>12</v>
      </c>
      <c r="Q15" s="95">
        <f>'入力用（女子）'!L21</f>
        <v>0</v>
      </c>
      <c r="R15" s="96">
        <f>'入力用（女子）'!M21</f>
        <v>0</v>
      </c>
      <c r="S15" s="97">
        <f>'入力用（女子）'!N21</f>
        <v>0</v>
      </c>
      <c r="T15" s="95">
        <f>'入力用（女子）'!L22</f>
        <v>0</v>
      </c>
      <c r="U15" s="96">
        <f>'入力用（女子）'!M22</f>
        <v>0</v>
      </c>
      <c r="V15" s="98">
        <f>'入力用（女子）'!N22</f>
        <v>0</v>
      </c>
      <c r="W15" s="99" t="str">
        <f t="shared" si="1"/>
        <v/>
      </c>
    </row>
    <row r="16" spans="1:23" x14ac:dyDescent="0.25">
      <c r="A16" s="73" t="str">
        <f>短冊!R14</f>
        <v>４</v>
      </c>
      <c r="B16" s="72" t="str">
        <f>短冊!S14</f>
        <v/>
      </c>
      <c r="C16" s="72" t="str">
        <f>短冊!T14</f>
        <v/>
      </c>
      <c r="D16" s="90" t="str">
        <f>短冊!AB14</f>
        <v>４</v>
      </c>
      <c r="E16" s="71" t="str">
        <f>短冊!AC14</f>
        <v/>
      </c>
      <c r="F16" s="71" t="str">
        <f>短冊!AD14</f>
        <v/>
      </c>
      <c r="G16" s="71"/>
      <c r="H16" s="94"/>
      <c r="I16" s="102"/>
      <c r="J16" s="102"/>
      <c r="K16" s="103"/>
      <c r="L16" s="102"/>
      <c r="M16" s="102"/>
      <c r="N16" s="103"/>
      <c r="O16" s="103"/>
    </row>
    <row r="17" spans="1:15" x14ac:dyDescent="0.25">
      <c r="A17" s="73" t="str">
        <f>短冊!R15</f>
        <v>５</v>
      </c>
      <c r="B17" s="72" t="str">
        <f>短冊!S15</f>
        <v/>
      </c>
      <c r="C17" s="72" t="str">
        <f>短冊!T15</f>
        <v/>
      </c>
      <c r="D17" s="90" t="str">
        <f>短冊!AB15</f>
        <v>５</v>
      </c>
      <c r="E17" s="71" t="str">
        <f>短冊!AC15</f>
        <v/>
      </c>
      <c r="F17" s="71" t="str">
        <f>短冊!AD15</f>
        <v/>
      </c>
      <c r="G17" s="71"/>
      <c r="H17" s="94"/>
      <c r="I17" s="102"/>
      <c r="J17" s="102"/>
      <c r="K17" s="103"/>
      <c r="L17" s="102"/>
      <c r="M17" s="102"/>
      <c r="N17" s="103"/>
      <c r="O17" s="103"/>
    </row>
    <row r="18" spans="1:15" x14ac:dyDescent="0.25">
      <c r="A18" s="73" t="str">
        <f>短冊!R16</f>
        <v>６</v>
      </c>
      <c r="B18" s="72" t="str">
        <f>短冊!S16</f>
        <v/>
      </c>
      <c r="C18" s="72" t="str">
        <f>短冊!T16</f>
        <v/>
      </c>
      <c r="D18" s="90" t="str">
        <f>短冊!AB16</f>
        <v>６</v>
      </c>
      <c r="E18" s="71" t="str">
        <f>短冊!AC16</f>
        <v/>
      </c>
      <c r="F18" s="71" t="str">
        <f>短冊!AD16</f>
        <v/>
      </c>
      <c r="G18" s="71"/>
      <c r="H18" s="94"/>
      <c r="I18" s="102"/>
      <c r="J18" s="102"/>
      <c r="K18" s="103"/>
      <c r="L18" s="102"/>
      <c r="M18" s="102"/>
      <c r="N18" s="103"/>
      <c r="O18" s="103"/>
    </row>
    <row r="19" spans="1:15" x14ac:dyDescent="0.25">
      <c r="A19" s="73" t="str">
        <f>短冊!R17</f>
        <v>７</v>
      </c>
      <c r="B19" s="72" t="str">
        <f>短冊!S17</f>
        <v/>
      </c>
      <c r="C19" s="72" t="str">
        <f>短冊!T17</f>
        <v/>
      </c>
      <c r="D19" s="90" t="str">
        <f>短冊!AB17</f>
        <v>７</v>
      </c>
      <c r="E19" s="71" t="str">
        <f>短冊!AC17</f>
        <v/>
      </c>
      <c r="F19" s="71" t="str">
        <f>短冊!AD17</f>
        <v/>
      </c>
      <c r="G19" s="71"/>
      <c r="I19" s="72"/>
    </row>
    <row r="20" spans="1:15" ht="16.149999999999999" x14ac:dyDescent="0.3">
      <c r="A20" s="73" t="str">
        <f>短冊!R18</f>
        <v>８</v>
      </c>
      <c r="B20" s="72" t="str">
        <f>短冊!S18</f>
        <v/>
      </c>
      <c r="C20" s="72" t="str">
        <f>短冊!T18</f>
        <v/>
      </c>
      <c r="D20" s="90" t="str">
        <f>短冊!AB18</f>
        <v>８</v>
      </c>
      <c r="E20" s="71" t="str">
        <f>短冊!AC18</f>
        <v/>
      </c>
      <c r="F20" s="71" t="str">
        <f>短冊!AD18</f>
        <v/>
      </c>
      <c r="G20" s="71"/>
      <c r="H20" s="91"/>
    </row>
    <row r="21" spans="1:15" x14ac:dyDescent="0.25">
      <c r="A21" s="73" t="str">
        <f>短冊!R19</f>
        <v>９</v>
      </c>
      <c r="B21" s="72" t="str">
        <f>短冊!S19</f>
        <v/>
      </c>
      <c r="C21" s="72" t="str">
        <f>短冊!T19</f>
        <v/>
      </c>
      <c r="D21" s="90" t="str">
        <f>短冊!AB19</f>
        <v>９</v>
      </c>
      <c r="E21" s="71" t="str">
        <f>短冊!AC19</f>
        <v/>
      </c>
      <c r="F21" s="71" t="str">
        <f>短冊!AD19</f>
        <v/>
      </c>
      <c r="G21" s="71"/>
      <c r="H21"/>
    </row>
    <row r="22" spans="1:15" x14ac:dyDescent="0.25">
      <c r="A22" s="73" t="str">
        <f>短冊!R20</f>
        <v>１０</v>
      </c>
      <c r="B22" s="72" t="str">
        <f>短冊!S20</f>
        <v/>
      </c>
      <c r="C22" s="72" t="str">
        <f>短冊!T20</f>
        <v/>
      </c>
      <c r="D22" s="72" t="str">
        <f>短冊!AB20</f>
        <v>１０</v>
      </c>
      <c r="E22" s="72" t="str">
        <f>短冊!AC20</f>
        <v/>
      </c>
      <c r="F22" s="72" t="str">
        <f>短冊!AD20</f>
        <v/>
      </c>
      <c r="H22" s="94"/>
    </row>
    <row r="23" spans="1:15" x14ac:dyDescent="0.25">
      <c r="A23" s="73" t="str">
        <f>短冊!R21</f>
        <v>１１</v>
      </c>
      <c r="B23" s="72" t="str">
        <f>短冊!S21</f>
        <v/>
      </c>
      <c r="C23" s="72" t="str">
        <f>短冊!T21</f>
        <v/>
      </c>
      <c r="D23" s="72" t="str">
        <f>短冊!AB21</f>
        <v>１１</v>
      </c>
      <c r="E23" s="72" t="str">
        <f>短冊!AC21</f>
        <v/>
      </c>
      <c r="F23" s="72" t="str">
        <f>短冊!AD21</f>
        <v/>
      </c>
      <c r="H23" s="94"/>
    </row>
    <row r="24" spans="1:15" x14ac:dyDescent="0.25">
      <c r="A24" s="73" t="str">
        <f>短冊!R22</f>
        <v>１２</v>
      </c>
      <c r="B24" s="72" t="str">
        <f>短冊!S22</f>
        <v/>
      </c>
      <c r="C24" s="72" t="str">
        <f>短冊!T22</f>
        <v/>
      </c>
      <c r="D24" s="72" t="str">
        <f>短冊!AB22</f>
        <v>１２</v>
      </c>
      <c r="E24" s="72" t="str">
        <f>短冊!AC22</f>
        <v/>
      </c>
      <c r="F24" s="72" t="str">
        <f>短冊!AD22</f>
        <v/>
      </c>
      <c r="H24" s="94"/>
    </row>
    <row r="25" spans="1:15" x14ac:dyDescent="0.25">
      <c r="H25" s="94"/>
    </row>
    <row r="26" spans="1:15" x14ac:dyDescent="0.25">
      <c r="H26" s="94"/>
    </row>
    <row r="27" spans="1:15" x14ac:dyDescent="0.25">
      <c r="H27" s="94"/>
    </row>
    <row r="28" spans="1:15" x14ac:dyDescent="0.25">
      <c r="H28" s="94"/>
    </row>
    <row r="29" spans="1:15" ht="18.75" customHeight="1" x14ac:dyDescent="0.25">
      <c r="H29" s="94"/>
    </row>
    <row r="30" spans="1:15" ht="19.5" customHeight="1" x14ac:dyDescent="0.25">
      <c r="H30" s="94"/>
    </row>
    <row r="31" spans="1:15" ht="18.75" customHeight="1" x14ac:dyDescent="0.25">
      <c r="H31" s="94"/>
    </row>
    <row r="32" spans="1:15" ht="19.5" customHeight="1" x14ac:dyDescent="0.25">
      <c r="H32" s="94"/>
    </row>
    <row r="33" spans="8:9" ht="18.75" customHeight="1" x14ac:dyDescent="0.25">
      <c r="H33" s="94"/>
    </row>
    <row r="34" spans="8:9" ht="19.5" customHeight="1" x14ac:dyDescent="0.25">
      <c r="I34" s="72"/>
    </row>
    <row r="35" spans="8:9" ht="18.75" customHeight="1" x14ac:dyDescent="0.25"/>
    <row r="36" spans="8:9" ht="19.5" customHeight="1" x14ac:dyDescent="0.25"/>
    <row r="37" spans="8:9" ht="18.75" customHeight="1" x14ac:dyDescent="0.25"/>
    <row r="38" spans="8:9" ht="19.5" customHeight="1" x14ac:dyDescent="0.25"/>
    <row r="39" spans="8:9" ht="18.75" customHeight="1" x14ac:dyDescent="0.25"/>
    <row r="40" spans="8:9" ht="19.5" customHeight="1" x14ac:dyDescent="0.25"/>
  </sheetData>
  <sortState xmlns:xlrd2="http://schemas.microsoft.com/office/spreadsheetml/2017/richdata2" ref="J29:S40">
    <sortCondition ref="J29"/>
  </sortState>
  <mergeCells count="2">
    <mergeCell ref="I3:N3"/>
    <mergeCell ref="Q3:V3"/>
  </mergeCells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入力用（男子）</vt:lpstr>
      <vt:lpstr>入力用（女子）</vt:lpstr>
      <vt:lpstr>短冊</vt:lpstr>
      <vt:lpstr>学校番号</vt:lpstr>
      <vt:lpstr>入力例</vt:lpstr>
      <vt:lpstr>事務局</vt:lpstr>
      <vt:lpstr>短冊!Print_Area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山口県高体連ソフトテニス専門部</dc:creator>
  <cp:lastModifiedBy>morinaga.akira</cp:lastModifiedBy>
  <cp:lastPrinted>2026-03-01T12:31:37Z</cp:lastPrinted>
  <dcterms:created xsi:type="dcterms:W3CDTF">2002-01-11T03:10:34Z</dcterms:created>
  <dcterms:modified xsi:type="dcterms:W3CDTF">2026-03-04T23:48:48Z</dcterms:modified>
</cp:coreProperties>
</file>