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ymgedu-my.sharepoint.com/personal/morinaga_akira_qx_m_ysn21_jp/Documents/デスクトップ/徳山地区理事/県内大会/2_シングルス選手権/◎R8年度/"/>
    </mc:Choice>
  </mc:AlternateContent>
  <xr:revisionPtr revIDLastSave="122" documentId="11_C5FEF676305E1917A525258DB774735896095A01" xr6:coauthVersionLast="47" xr6:coauthVersionMax="47" xr10:uidLastSave="{92F256AA-4A08-42C6-AA3F-BF0634030402}"/>
  <bookViews>
    <workbookView xWindow="-98" yWindow="-98" windowWidth="20715" windowHeight="13155" firstSheet="1" activeTab="1" xr2:uid="{00000000-000D-0000-FFFF-FFFF00000000}"/>
  </bookViews>
  <sheets>
    <sheet name="XXXXXX" sheetId="5" state="veryHidden" r:id="rId1"/>
    <sheet name="入力用（男子）" sheetId="11" r:id="rId2"/>
    <sheet name="入力用（女子）" sheetId="23" r:id="rId3"/>
    <sheet name="短冊" sheetId="12" r:id="rId4"/>
    <sheet name="学校番号" sheetId="25" r:id="rId5"/>
    <sheet name="入力例" sheetId="22" r:id="rId6"/>
    <sheet name="事務局" sheetId="24" r:id="rId7"/>
  </sheets>
  <definedNames>
    <definedName name="_xlnm.Print_Area" localSheetId="3">短冊!$A$1:$P$25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2" l="1"/>
  <c r="G1" i="12"/>
  <c r="H5" i="23"/>
  <c r="C5" i="23"/>
  <c r="C5" i="11"/>
  <c r="H5" i="11"/>
  <c r="P12" i="12" l="1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11" i="12"/>
  <c r="P10" i="12"/>
  <c r="G16" i="12"/>
  <c r="G17" i="12"/>
  <c r="G18" i="12"/>
  <c r="G19" i="12"/>
  <c r="G20" i="12"/>
  <c r="G12" i="12"/>
  <c r="G13" i="12"/>
  <c r="G14" i="12"/>
  <c r="G15" i="12"/>
  <c r="G21" i="12"/>
  <c r="G22" i="12"/>
  <c r="G23" i="12"/>
  <c r="G24" i="12"/>
  <c r="G25" i="12"/>
  <c r="G11" i="12"/>
  <c r="G10" i="12"/>
  <c r="A1" i="11" l="1"/>
  <c r="A1" i="23"/>
  <c r="H3" i="24" l="1"/>
  <c r="F3" i="24"/>
  <c r="C3" i="24"/>
  <c r="A3" i="24"/>
  <c r="A1" i="22" l="1"/>
  <c r="A2" i="12"/>
  <c r="J2" i="12" s="1"/>
  <c r="L11" i="12"/>
  <c r="M11" i="12"/>
  <c r="N11" i="12"/>
  <c r="O11" i="12"/>
  <c r="L12" i="12"/>
  <c r="AD12" i="12" s="1"/>
  <c r="Q5" i="24" s="1"/>
  <c r="M12" i="12"/>
  <c r="N12" i="12"/>
  <c r="O12" i="12"/>
  <c r="L13" i="12"/>
  <c r="AD13" i="12" s="1"/>
  <c r="Q6" i="24" s="1"/>
  <c r="M13" i="12"/>
  <c r="N13" i="12"/>
  <c r="O13" i="12"/>
  <c r="L14" i="12"/>
  <c r="AD14" i="12" s="1"/>
  <c r="Q7" i="24" s="1"/>
  <c r="M14" i="12"/>
  <c r="N14" i="12"/>
  <c r="O14" i="12"/>
  <c r="L15" i="12"/>
  <c r="AD15" i="12" s="1"/>
  <c r="Q8" i="24" s="1"/>
  <c r="M15" i="12"/>
  <c r="N15" i="12"/>
  <c r="O15" i="12"/>
  <c r="L16" i="12"/>
  <c r="AD16" i="12" s="1"/>
  <c r="Q9" i="24" s="1"/>
  <c r="M16" i="12"/>
  <c r="N16" i="12"/>
  <c r="O16" i="12"/>
  <c r="L17" i="12"/>
  <c r="AD17" i="12" s="1"/>
  <c r="Q10" i="24" s="1"/>
  <c r="M17" i="12"/>
  <c r="N17" i="12"/>
  <c r="O17" i="12"/>
  <c r="L18" i="12"/>
  <c r="AD18" i="12" s="1"/>
  <c r="Q11" i="24" s="1"/>
  <c r="M18" i="12"/>
  <c r="N18" i="12"/>
  <c r="O18" i="12"/>
  <c r="L19" i="12"/>
  <c r="AD19" i="12" s="1"/>
  <c r="Q12" i="24" s="1"/>
  <c r="M19" i="12"/>
  <c r="N19" i="12"/>
  <c r="O19" i="12"/>
  <c r="L20" i="12"/>
  <c r="AD20" i="12" s="1"/>
  <c r="Q13" i="24" s="1"/>
  <c r="M20" i="12"/>
  <c r="N20" i="12"/>
  <c r="O20" i="12"/>
  <c r="L21" i="12"/>
  <c r="AD21" i="12" s="1"/>
  <c r="Q14" i="24" s="1"/>
  <c r="M21" i="12"/>
  <c r="N21" i="12"/>
  <c r="O21" i="12"/>
  <c r="L22" i="12"/>
  <c r="AD22" i="12" s="1"/>
  <c r="Q15" i="24" s="1"/>
  <c r="M22" i="12"/>
  <c r="N22" i="12"/>
  <c r="O22" i="12"/>
  <c r="L23" i="12"/>
  <c r="AD23" i="12" s="1"/>
  <c r="Q16" i="24" s="1"/>
  <c r="M23" i="12"/>
  <c r="N23" i="12"/>
  <c r="O23" i="12"/>
  <c r="L24" i="12"/>
  <c r="AD24" i="12"/>
  <c r="Q17" i="24" s="1"/>
  <c r="M24" i="12"/>
  <c r="N24" i="12"/>
  <c r="O24" i="12"/>
  <c r="L25" i="12"/>
  <c r="AD25" i="12" s="1"/>
  <c r="Q18" i="24" s="1"/>
  <c r="M25" i="12"/>
  <c r="N25" i="12"/>
  <c r="O25" i="12"/>
  <c r="M10" i="12"/>
  <c r="N10" i="12"/>
  <c r="O10" i="12"/>
  <c r="L10" i="12"/>
  <c r="L7" i="12"/>
  <c r="L6" i="12"/>
  <c r="J3" i="12"/>
  <c r="F7" i="23"/>
  <c r="I3" i="24" s="1"/>
  <c r="AC16" i="12"/>
  <c r="P9" i="24" s="1"/>
  <c r="F7" i="22"/>
  <c r="C12" i="12"/>
  <c r="D12" i="12"/>
  <c r="E12" i="12"/>
  <c r="F12" i="12"/>
  <c r="C13" i="12"/>
  <c r="T13" i="12" s="1"/>
  <c r="M6" i="24" s="1"/>
  <c r="D13" i="12"/>
  <c r="E13" i="12"/>
  <c r="F13" i="12"/>
  <c r="C14" i="12"/>
  <c r="T14" i="12" s="1"/>
  <c r="D14" i="12"/>
  <c r="E14" i="12"/>
  <c r="F14" i="12"/>
  <c r="C15" i="12"/>
  <c r="T15" i="12" s="1"/>
  <c r="M8" i="24" s="1"/>
  <c r="D15" i="12"/>
  <c r="E15" i="12"/>
  <c r="F15" i="12"/>
  <c r="C16" i="12"/>
  <c r="T16" i="12" s="1"/>
  <c r="D16" i="12"/>
  <c r="E16" i="12"/>
  <c r="F16" i="12"/>
  <c r="C17" i="12"/>
  <c r="T17" i="12" s="1"/>
  <c r="M10" i="24" s="1"/>
  <c r="D17" i="12"/>
  <c r="E17" i="12"/>
  <c r="F17" i="12"/>
  <c r="C18" i="12"/>
  <c r="T18" i="12" s="1"/>
  <c r="D18" i="12"/>
  <c r="E18" i="12"/>
  <c r="F18" i="12"/>
  <c r="C19" i="12"/>
  <c r="T19" i="12"/>
  <c r="M12" i="24" s="1"/>
  <c r="D19" i="12"/>
  <c r="E19" i="12"/>
  <c r="F19" i="12"/>
  <c r="C20" i="12"/>
  <c r="T20" i="12" s="1"/>
  <c r="D20" i="12"/>
  <c r="E20" i="12"/>
  <c r="F20" i="12"/>
  <c r="C21" i="12"/>
  <c r="T21" i="12" s="1"/>
  <c r="M14" i="24" s="1"/>
  <c r="D21" i="12"/>
  <c r="E21" i="12"/>
  <c r="F21" i="12"/>
  <c r="C22" i="12"/>
  <c r="T22" i="12" s="1"/>
  <c r="D22" i="12"/>
  <c r="E22" i="12"/>
  <c r="F22" i="12"/>
  <c r="C23" i="12"/>
  <c r="T23" i="12" s="1"/>
  <c r="M16" i="24" s="1"/>
  <c r="D23" i="12"/>
  <c r="E23" i="12"/>
  <c r="F23" i="12"/>
  <c r="C24" i="12"/>
  <c r="T24" i="12" s="1"/>
  <c r="D24" i="12"/>
  <c r="E24" i="12"/>
  <c r="F24" i="12"/>
  <c r="C25" i="12"/>
  <c r="T25" i="12" s="1"/>
  <c r="M18" i="24" s="1"/>
  <c r="D25" i="12"/>
  <c r="E25" i="12"/>
  <c r="F25" i="12"/>
  <c r="C11" i="12"/>
  <c r="T11" i="12" s="1"/>
  <c r="C10" i="12"/>
  <c r="D10" i="12"/>
  <c r="E10" i="12"/>
  <c r="F10" i="12"/>
  <c r="D11" i="12"/>
  <c r="E11" i="12"/>
  <c r="F11" i="12"/>
  <c r="F7" i="11"/>
  <c r="D3" i="24" s="1"/>
  <c r="C6" i="12"/>
  <c r="B3" i="24"/>
  <c r="C7" i="12"/>
  <c r="A3" i="12"/>
  <c r="T12" i="12"/>
  <c r="M5" i="24" s="1"/>
  <c r="M13" i="24" l="1"/>
  <c r="S20" i="12"/>
  <c r="L13" i="24" s="1"/>
  <c r="M7" i="24"/>
  <c r="S14" i="12"/>
  <c r="L7" i="24" s="1"/>
  <c r="M11" i="24"/>
  <c r="S18" i="12"/>
  <c r="L11" i="24" s="1"/>
  <c r="M15" i="24"/>
  <c r="S22" i="12"/>
  <c r="L15" i="24" s="1"/>
  <c r="M4" i="24"/>
  <c r="S11" i="12"/>
  <c r="L4" i="24" s="1"/>
  <c r="M17" i="24"/>
  <c r="S24" i="12"/>
  <c r="L17" i="24" s="1"/>
  <c r="M9" i="24"/>
  <c r="S16" i="12"/>
  <c r="L9" i="24" s="1"/>
  <c r="S12" i="12"/>
  <c r="L5" i="24" s="1"/>
  <c r="S25" i="12"/>
  <c r="L18" i="24" s="1"/>
  <c r="S23" i="12"/>
  <c r="L16" i="24" s="1"/>
  <c r="S21" i="12"/>
  <c r="L14" i="24" s="1"/>
  <c r="S19" i="12"/>
  <c r="L12" i="24" s="1"/>
  <c r="S17" i="12"/>
  <c r="L10" i="24" s="1"/>
  <c r="S15" i="12"/>
  <c r="L8" i="24" s="1"/>
  <c r="S13" i="12"/>
  <c r="L6" i="24" s="1"/>
  <c r="A5" i="12"/>
  <c r="AC12" i="12"/>
  <c r="P5" i="24" s="1"/>
  <c r="AC24" i="12"/>
  <c r="P17" i="24" s="1"/>
  <c r="AC18" i="12"/>
  <c r="P11" i="24" s="1"/>
  <c r="J5" i="12"/>
  <c r="G3" i="24"/>
  <c r="AD11" i="12"/>
  <c r="Q4" i="24" s="1"/>
  <c r="AD10" i="12"/>
  <c r="Q3" i="24" s="1"/>
  <c r="O7" i="12"/>
  <c r="AC20" i="12"/>
  <c r="P13" i="24" s="1"/>
  <c r="AC25" i="12"/>
  <c r="P18" i="24" s="1"/>
  <c r="AC13" i="12"/>
  <c r="P6" i="24" s="1"/>
  <c r="AC19" i="12"/>
  <c r="P12" i="24" s="1"/>
  <c r="AC22" i="12"/>
  <c r="P15" i="24" s="1"/>
  <c r="AC17" i="12"/>
  <c r="P10" i="24" s="1"/>
  <c r="AC15" i="12"/>
  <c r="P8" i="24" s="1"/>
  <c r="AC10" i="12"/>
  <c r="P3" i="24" s="1"/>
  <c r="AC21" i="12"/>
  <c r="P14" i="24" s="1"/>
  <c r="AC14" i="12"/>
  <c r="P7" i="24" s="1"/>
  <c r="AC11" i="12"/>
  <c r="P4" i="24" s="1"/>
  <c r="AC23" i="12"/>
  <c r="P16" i="24" s="1"/>
  <c r="T10" i="12"/>
  <c r="M3" i="24" s="1"/>
  <c r="F7" i="12"/>
  <c r="S10" i="12" l="1"/>
  <c r="L3" i="24" s="1"/>
</calcChain>
</file>

<file path=xl/sharedStrings.xml><?xml version="1.0" encoding="utf-8"?>
<sst xmlns="http://schemas.openxmlformats.org/spreadsheetml/2006/main" count="299" uniqueCount="196">
  <si>
    <t>順位</t>
    <rPh sb="0" eb="2">
      <t>ジュンイ</t>
    </rPh>
    <phoneticPr fontId="2"/>
  </si>
  <si>
    <t>学年</t>
    <rPh sb="0" eb="2">
      <t>ガクネン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</si>
  <si>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</si>
  <si>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←</t>
  </si>
  <si>
    <t>金額</t>
    <phoneticPr fontId="2"/>
  </si>
  <si>
    <t>男 子 個 人 戦 申 込 書</t>
  </si>
  <si>
    <t>女 子 個 人 戦 申 込 書</t>
  </si>
  <si>
    <t>申込み責任者</t>
    <phoneticPr fontId="2"/>
  </si>
  <si>
    <t>金額</t>
  </si>
  <si>
    <t>順位</t>
  </si>
  <si>
    <t>選　手　名</t>
  </si>
  <si>
    <t>学年</t>
  </si>
  <si>
    <t>戦績</t>
  </si>
  <si>
    <t>会員番号</t>
  </si>
  <si>
    <t>・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</si>
  <si>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</si>
  <si>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</si>
  <si>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</si>
  <si>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</si>
  <si>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</si>
  <si>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</si>
  <si>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</si>
  <si>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</si>
  <si>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</si>
  <si>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</si>
  <si>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</si>
  <si>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１０</t>
    <phoneticPr fontId="2"/>
  </si>
  <si>
    <t>申込み責任者</t>
    <rPh sb="0" eb="2">
      <t>モウシコ</t>
    </rPh>
    <rPh sb="3" eb="6">
      <t>セキニンシャ</t>
    </rPh>
    <phoneticPr fontId="2"/>
  </si>
  <si>
    <t>１１</t>
  </si>
  <si>
    <t>１２</t>
  </si>
  <si>
    <t>会員番号</t>
    <phoneticPr fontId="2"/>
  </si>
  <si>
    <t>参加申込書</t>
    <rPh sb="0" eb="2">
      <t>サンカ</t>
    </rPh>
    <phoneticPr fontId="2"/>
  </si>
  <si>
    <t>学校名</t>
    <rPh sb="0" eb="2">
      <t>ガッコウ</t>
    </rPh>
    <rPh sb="2" eb="3">
      <t>メイ</t>
    </rPh>
    <phoneticPr fontId="2"/>
  </si>
  <si>
    <t>名</t>
    <rPh sb="0" eb="1">
      <t>ナ</t>
    </rPh>
    <phoneticPr fontId="2"/>
  </si>
  <si>
    <t>参加生徒数</t>
    <rPh sb="2" eb="4">
      <t>セイト</t>
    </rPh>
    <rPh sb="4" eb="5">
      <t>スウ</t>
    </rPh>
    <phoneticPr fontId="2"/>
  </si>
  <si>
    <t>参加生徒数</t>
    <rPh sb="2" eb="5">
      <t>セイトスウ</t>
    </rPh>
    <phoneticPr fontId="2"/>
  </si>
  <si>
    <t>「参加生徒数」を入力</t>
    <rPh sb="8" eb="10">
      <t>ニュウリョク</t>
    </rPh>
    <phoneticPr fontId="2"/>
  </si>
  <si>
    <t>学校番号</t>
    <rPh sb="0" eb="2">
      <t>ガッコウ</t>
    </rPh>
    <rPh sb="2" eb="4">
      <t>バンゴウ</t>
    </rPh>
    <phoneticPr fontId="2"/>
  </si>
  <si>
    <t>山口県立周防大島高等学校</t>
  </si>
  <si>
    <t>山口県立岩国高等学校</t>
  </si>
  <si>
    <t>山口県立岩国総合高等学校</t>
  </si>
  <si>
    <t>山口県立岩国商業高等学校</t>
  </si>
  <si>
    <t>山口県立岩国工業高等学校</t>
    <rPh sb="4" eb="6">
      <t>イワクニ</t>
    </rPh>
    <rPh sb="6" eb="8">
      <t>コウギョウ</t>
    </rPh>
    <rPh sb="8" eb="10">
      <t>コウトウ</t>
    </rPh>
    <rPh sb="10" eb="12">
      <t>ガッコウ</t>
    </rPh>
    <phoneticPr fontId="2"/>
  </si>
  <si>
    <t>山口県立柳井高等学校</t>
  </si>
  <si>
    <t>山口県立柳井商工高等学校</t>
  </si>
  <si>
    <t>山口県立熊毛南高等学校</t>
  </si>
  <si>
    <t>高水高等学校</t>
  </si>
  <si>
    <t>柳井学園高等学校</t>
  </si>
  <si>
    <t>大島商船高等専門学校</t>
  </si>
  <si>
    <t>山口県立光高等学校</t>
  </si>
  <si>
    <t>山口県立熊毛北高等学校</t>
  </si>
  <si>
    <t>山口県立下松高等学校</t>
  </si>
  <si>
    <t>山口県立下松工業高等学校</t>
  </si>
  <si>
    <t>山口県立徳山高等学校</t>
  </si>
  <si>
    <t>山口県立徳山商工高等学校</t>
  </si>
  <si>
    <t>山口県立新南陽高等学校</t>
  </si>
  <si>
    <t>山口県立南陽工業高等学校</t>
  </si>
  <si>
    <t>山口県桜ケ丘高等学校</t>
  </si>
  <si>
    <t>徳山工業高等専門学校</t>
    <rPh sb="0" eb="2">
      <t>トクヤマ</t>
    </rPh>
    <phoneticPr fontId="2"/>
  </si>
  <si>
    <t>山口県立宇部高等学校</t>
  </si>
  <si>
    <t>山口県立宇部商業高等学校</t>
  </si>
  <si>
    <t>山口県立宇部工業高等学校</t>
  </si>
  <si>
    <t>山口県立小野田高等学校</t>
  </si>
  <si>
    <t>山口県立小野田工業高等学校</t>
  </si>
  <si>
    <t>慶進高等学校</t>
  </si>
  <si>
    <t>宇部ﾌﾛﾝﾃｨｱ大学付属香川高等学校</t>
  </si>
  <si>
    <t>宇部工業高等専門学校</t>
  </si>
  <si>
    <t>宇部鴻城高等学校</t>
    <rPh sb="0" eb="2">
      <t>ウベ</t>
    </rPh>
    <rPh sb="2" eb="4">
      <t>コウジョウ</t>
    </rPh>
    <rPh sb="4" eb="6">
      <t>コウトウ</t>
    </rPh>
    <rPh sb="6" eb="8">
      <t>ガッコウ</t>
    </rPh>
    <phoneticPr fontId="2"/>
  </si>
  <si>
    <t>山口県立豊浦高等学校</t>
  </si>
  <si>
    <t>山口県立長府高等学校</t>
  </si>
  <si>
    <t>山口県立下関西高等学校</t>
  </si>
  <si>
    <t>山口県立下関南高等学校</t>
  </si>
  <si>
    <t>早鞆高等学校</t>
  </si>
  <si>
    <t>下関短期大学付属高等学校</t>
  </si>
  <si>
    <t>山口県立美祢青嶺高等学校</t>
    <rPh sb="4" eb="6">
      <t>ミネ</t>
    </rPh>
    <rPh sb="6" eb="7">
      <t>セイ</t>
    </rPh>
    <rPh sb="7" eb="8">
      <t>リョウ</t>
    </rPh>
    <phoneticPr fontId="2"/>
  </si>
  <si>
    <t>山口県立大津緑洋高等学校</t>
    <rPh sb="4" eb="6">
      <t>オオツ</t>
    </rPh>
    <rPh sb="6" eb="8">
      <t>リョクヨウ</t>
    </rPh>
    <phoneticPr fontId="2"/>
  </si>
  <si>
    <t>山口県立萩商工高等学校</t>
    <rPh sb="5" eb="6">
      <t>ショウ</t>
    </rPh>
    <phoneticPr fontId="2"/>
  </si>
  <si>
    <t>長門高等学校</t>
  </si>
  <si>
    <t>山口県立下関工科高等学校</t>
    <rPh sb="6" eb="8">
      <t>コウカ</t>
    </rPh>
    <phoneticPr fontId="2"/>
  </si>
  <si>
    <t>学校名</t>
    <rPh sb="0" eb="3">
      <t>ガッコウメイ</t>
    </rPh>
    <phoneticPr fontId="2"/>
  </si>
  <si>
    <t>略称</t>
    <rPh sb="0" eb="2">
      <t>リャクショウ</t>
    </rPh>
    <phoneticPr fontId="2"/>
  </si>
  <si>
    <t>周防大島</t>
  </si>
  <si>
    <t>岩国</t>
  </si>
  <si>
    <t>岩国総合</t>
  </si>
  <si>
    <t>柳井</t>
  </si>
  <si>
    <t>柳井商工</t>
  </si>
  <si>
    <t>熊毛南</t>
  </si>
  <si>
    <t>高水</t>
  </si>
  <si>
    <t>柳井学園</t>
  </si>
  <si>
    <t>光</t>
  </si>
  <si>
    <t>下松</t>
  </si>
  <si>
    <t>熊毛北</t>
  </si>
  <si>
    <t>徳山</t>
  </si>
  <si>
    <t>新南陽</t>
  </si>
  <si>
    <t>徳山商工</t>
  </si>
  <si>
    <t>防府商工</t>
    <rPh sb="0" eb="2">
      <t>ホウフ</t>
    </rPh>
    <rPh sb="2" eb="4">
      <t>ショウコウ</t>
    </rPh>
    <phoneticPr fontId="2"/>
  </si>
  <si>
    <t>山口</t>
    <rPh sb="0" eb="2">
      <t>ヤマグチ</t>
    </rPh>
    <phoneticPr fontId="2"/>
  </si>
  <si>
    <t>宇部</t>
  </si>
  <si>
    <t>小野田</t>
  </si>
  <si>
    <t>宇部鴻城</t>
    <rPh sb="0" eb="2">
      <t>ウベ</t>
    </rPh>
    <rPh sb="2" eb="4">
      <t>コウジョウ</t>
    </rPh>
    <phoneticPr fontId="2"/>
  </si>
  <si>
    <t>慶進</t>
  </si>
  <si>
    <t>豊浦</t>
  </si>
  <si>
    <t>長府</t>
  </si>
  <si>
    <t>下関西</t>
  </si>
  <si>
    <t>下関南</t>
  </si>
  <si>
    <t>下関工科</t>
    <rPh sb="2" eb="4">
      <t>コウカ</t>
    </rPh>
    <phoneticPr fontId="2"/>
  </si>
  <si>
    <t>早鞆</t>
  </si>
  <si>
    <t>美祢青嶺</t>
    <rPh sb="0" eb="2">
      <t>ミネ</t>
    </rPh>
    <rPh sb="2" eb="3">
      <t>セイ</t>
    </rPh>
    <rPh sb="3" eb="4">
      <t>リョウ</t>
    </rPh>
    <phoneticPr fontId="2"/>
  </si>
  <si>
    <t>大津緑洋</t>
    <rPh sb="0" eb="2">
      <t>オオツ</t>
    </rPh>
    <rPh sb="2" eb="4">
      <t>リョクヨウ</t>
    </rPh>
    <phoneticPr fontId="2"/>
  </si>
  <si>
    <t>萩商工</t>
    <rPh sb="1" eb="2">
      <t>ショウ</t>
    </rPh>
    <phoneticPr fontId="2"/>
  </si>
  <si>
    <t>長門</t>
  </si>
  <si>
    <t>岩国商</t>
  </si>
  <si>
    <t>岩国工</t>
    <rPh sb="0" eb="2">
      <t>イワクニ</t>
    </rPh>
    <phoneticPr fontId="2"/>
  </si>
  <si>
    <t>下松工</t>
  </si>
  <si>
    <t>南陽工</t>
  </si>
  <si>
    <t>山口農</t>
    <rPh sb="0" eb="2">
      <t>ヤマグチ</t>
    </rPh>
    <phoneticPr fontId="2"/>
  </si>
  <si>
    <t>宇部商</t>
  </si>
  <si>
    <t>宇部工</t>
  </si>
  <si>
    <t>小野田工</t>
  </si>
  <si>
    <t>徳山高専</t>
    <rPh sb="0" eb="2">
      <t>トクヤマ</t>
    </rPh>
    <phoneticPr fontId="2"/>
  </si>
  <si>
    <t>山口県立萩高等学校奈古分校</t>
    <rPh sb="9" eb="11">
      <t>ナゴ</t>
    </rPh>
    <rPh sb="11" eb="13">
      <t>ブンコウ</t>
    </rPh>
    <phoneticPr fontId="2"/>
  </si>
  <si>
    <t>学校
番号</t>
    <rPh sb="0" eb="2">
      <t>ガッコウ</t>
    </rPh>
    <rPh sb="3" eb="5">
      <t>バンゴウ</t>
    </rPh>
    <phoneticPr fontId="2"/>
  </si>
  <si>
    <t>岩柳地区</t>
    <rPh sb="0" eb="2">
      <t>ガンリュウ</t>
    </rPh>
    <rPh sb="2" eb="4">
      <t>チク</t>
    </rPh>
    <phoneticPr fontId="2"/>
  </si>
  <si>
    <t>徳山地区</t>
    <rPh sb="0" eb="2">
      <t>トクヤマ</t>
    </rPh>
    <rPh sb="2" eb="4">
      <t>チク</t>
    </rPh>
    <phoneticPr fontId="2"/>
  </si>
  <si>
    <t>山防地区</t>
    <rPh sb="0" eb="2">
      <t>サンボウ</t>
    </rPh>
    <rPh sb="2" eb="4">
      <t>チク</t>
    </rPh>
    <phoneticPr fontId="2"/>
  </si>
  <si>
    <t>宇部地区</t>
    <rPh sb="0" eb="2">
      <t>ウベ</t>
    </rPh>
    <rPh sb="2" eb="4">
      <t>チク</t>
    </rPh>
    <phoneticPr fontId="2"/>
  </si>
  <si>
    <t>下関地区</t>
    <rPh sb="0" eb="2">
      <t>シモノセキ</t>
    </rPh>
    <rPh sb="2" eb="4">
      <t>チク</t>
    </rPh>
    <phoneticPr fontId="2"/>
  </si>
  <si>
    <t>長北地区</t>
    <rPh sb="0" eb="2">
      <t>チョウホク</t>
    </rPh>
    <rPh sb="2" eb="4">
      <t>チク</t>
    </rPh>
    <phoneticPr fontId="2"/>
  </si>
  <si>
    <t>地区</t>
    <rPh sb="0" eb="2">
      <t>チク</t>
    </rPh>
    <phoneticPr fontId="2"/>
  </si>
  <si>
    <t>確認</t>
    <rPh sb="0" eb="2">
      <t>カクニン</t>
    </rPh>
    <phoneticPr fontId="2"/>
  </si>
  <si>
    <t>申込み責任者を入力</t>
    <rPh sb="0" eb="2">
      <t>モウシコ</t>
    </rPh>
    <rPh sb="3" eb="6">
      <t>セキニンシャ</t>
    </rPh>
    <rPh sb="7" eb="9">
      <t>ニュウリョク</t>
    </rPh>
    <phoneticPr fontId="2"/>
  </si>
  <si>
    <t>別シートの『学校番号』を参照して番号を入力</t>
    <rPh sb="0" eb="1">
      <t>ベツ</t>
    </rPh>
    <rPh sb="6" eb="8">
      <t>ガッコウ</t>
    </rPh>
    <rPh sb="8" eb="10">
      <t>バンゴウ</t>
    </rPh>
    <rPh sb="12" eb="14">
      <t>サンショウ</t>
    </rPh>
    <rPh sb="16" eb="18">
      <t>バンゴウ</t>
    </rPh>
    <rPh sb="19" eb="21">
      <t>ニュウリョク</t>
    </rPh>
    <phoneticPr fontId="2"/>
  </si>
  <si>
    <t>選手名・学年・会員番号を入力</t>
    <rPh sb="0" eb="3">
      <t>センシュメイ</t>
    </rPh>
    <rPh sb="4" eb="6">
      <t>ガクネン</t>
    </rPh>
    <rPh sb="7" eb="9">
      <t>カイイン</t>
    </rPh>
    <rPh sb="9" eb="11">
      <t>バンゴウ</t>
    </rPh>
    <rPh sb="12" eb="14">
      <t>ニュウリョク</t>
    </rPh>
    <phoneticPr fontId="2"/>
  </si>
  <si>
    <t>※データ貼り付けの際は、『貼り付け』ではなく、
『値』の貼り付けで行ってください。注意事項参照</t>
    <rPh sb="4" eb="5">
      <t>ハ</t>
    </rPh>
    <rPh sb="6" eb="7">
      <t>ツ</t>
    </rPh>
    <rPh sb="9" eb="10">
      <t>サイ</t>
    </rPh>
    <rPh sb="13" eb="14">
      <t>ハ</t>
    </rPh>
    <rPh sb="15" eb="16">
      <t>ツ</t>
    </rPh>
    <rPh sb="25" eb="26">
      <t>アタイ</t>
    </rPh>
    <rPh sb="28" eb="29">
      <t>ハ</t>
    </rPh>
    <rPh sb="30" eb="31">
      <t>ツ</t>
    </rPh>
    <rPh sb="33" eb="34">
      <t>オコナ</t>
    </rPh>
    <rPh sb="41" eb="43">
      <t>チュウイ</t>
    </rPh>
    <rPh sb="43" eb="45">
      <t>ジコウ</t>
    </rPh>
    <rPh sb="45" eb="47">
      <t>サンショウ</t>
    </rPh>
    <phoneticPr fontId="2"/>
  </si>
  <si>
    <t>寺内</t>
    <rPh sb="0" eb="2">
      <t>テラウチ</t>
    </rPh>
    <phoneticPr fontId="2"/>
  </si>
  <si>
    <t>正毅</t>
    <rPh sb="0" eb="2">
      <t>マサキ</t>
    </rPh>
    <phoneticPr fontId="2"/>
  </si>
  <si>
    <t>田中</t>
    <rPh sb="0" eb="2">
      <t>タナカ</t>
    </rPh>
    <phoneticPr fontId="2"/>
  </si>
  <si>
    <t>義一</t>
    <rPh sb="0" eb="2">
      <t>ギイチ</t>
    </rPh>
    <phoneticPr fontId="2"/>
  </si>
  <si>
    <t>岸</t>
    <rPh sb="0" eb="1">
      <t>キシ</t>
    </rPh>
    <phoneticPr fontId="2"/>
  </si>
  <si>
    <t>信介</t>
    <rPh sb="0" eb="2">
      <t>ノブスケ</t>
    </rPh>
    <phoneticPr fontId="2"/>
  </si>
  <si>
    <t>佐藤</t>
    <rPh sb="0" eb="2">
      <t>サトウ</t>
    </rPh>
    <phoneticPr fontId="2"/>
  </si>
  <si>
    <t>榮作</t>
    <rPh sb="0" eb="2">
      <t>エイサク</t>
    </rPh>
    <phoneticPr fontId="2"/>
  </si>
  <si>
    <t>菅</t>
    <rPh sb="0" eb="1">
      <t>カン</t>
    </rPh>
    <phoneticPr fontId="2"/>
  </si>
  <si>
    <t>直人</t>
    <rPh sb="0" eb="2">
      <t>ナオト</t>
    </rPh>
    <phoneticPr fontId="2"/>
  </si>
  <si>
    <t>阿倍</t>
    <rPh sb="0" eb="2">
      <t>アベ</t>
    </rPh>
    <phoneticPr fontId="2"/>
  </si>
  <si>
    <t>晋三</t>
    <rPh sb="0" eb="2">
      <t>シンゾウ</t>
    </rPh>
    <phoneticPr fontId="2"/>
  </si>
  <si>
    <t>井上</t>
    <rPh sb="0" eb="2">
      <t>イノウエ</t>
    </rPh>
    <phoneticPr fontId="2"/>
  </si>
  <si>
    <t>馨</t>
    <rPh sb="0" eb="1">
      <t>カオル</t>
    </rPh>
    <phoneticPr fontId="2"/>
  </si>
  <si>
    <t>木戸</t>
    <rPh sb="0" eb="2">
      <t>キド</t>
    </rPh>
    <phoneticPr fontId="2"/>
  </si>
  <si>
    <t>孝允</t>
    <rPh sb="0" eb="2">
      <t>タカヨシ</t>
    </rPh>
    <phoneticPr fontId="2"/>
  </si>
  <si>
    <t>戦　　　績</t>
    <phoneticPr fontId="2"/>
  </si>
  <si>
    <t>戦績欄には、</t>
    <rPh sb="0" eb="2">
      <t>センセキ</t>
    </rPh>
    <rPh sb="2" eb="3">
      <t>ラン</t>
    </rPh>
    <phoneticPr fontId="2"/>
  </si>
  <si>
    <t>１３</t>
  </si>
  <si>
    <t>１４</t>
  </si>
  <si>
    <t>１５</t>
  </si>
  <si>
    <t>１６</t>
  </si>
  <si>
    <t>吉田　松陰</t>
    <rPh sb="0" eb="2">
      <t>ヨシダ</t>
    </rPh>
    <rPh sb="3" eb="5">
      <t>ショウイン</t>
    </rPh>
    <phoneticPr fontId="2"/>
  </si>
  <si>
    <t>萩奈古</t>
    <rPh sb="1" eb="3">
      <t>ナゴ</t>
    </rPh>
    <phoneticPr fontId="2"/>
  </si>
  <si>
    <t>山口県立松陰商工高等学校</t>
    <rPh sb="0" eb="2">
      <t>ヤマグチ</t>
    </rPh>
    <rPh sb="2" eb="4">
      <t>ケンリツ</t>
    </rPh>
    <rPh sb="4" eb="6">
      <t>ショウイン</t>
    </rPh>
    <rPh sb="6" eb="8">
      <t>ショウコウ</t>
    </rPh>
    <rPh sb="8" eb="10">
      <t>コウトウ</t>
    </rPh>
    <rPh sb="10" eb="12">
      <t>ガッコウ</t>
    </rPh>
    <phoneticPr fontId="2"/>
  </si>
  <si>
    <t>松陰商工</t>
    <rPh sb="0" eb="2">
      <t>ショウイン</t>
    </rPh>
    <rPh sb="2" eb="4">
      <t>ショウコウ</t>
    </rPh>
    <phoneticPr fontId="2"/>
  </si>
  <si>
    <t>山口県体育大会
（12月）</t>
    <rPh sb="0" eb="3">
      <t>ヤマグチケン</t>
    </rPh>
    <rPh sb="3" eb="5">
      <t>タイイク</t>
    </rPh>
    <rPh sb="5" eb="7">
      <t>タイカイ</t>
    </rPh>
    <rPh sb="11" eb="12">
      <t>ガツ</t>
    </rPh>
    <phoneticPr fontId="2"/>
  </si>
  <si>
    <t>会員番号
(ＪＳＴＡ省略可)</t>
    <rPh sb="10" eb="13">
      <t>ショウリャクカ</t>
    </rPh>
    <phoneticPr fontId="2"/>
  </si>
  <si>
    <t>大島商船</t>
  </si>
  <si>
    <t>県桜ケ丘</t>
  </si>
  <si>
    <t>山口県立防府商工高等学校</t>
    <rPh sb="4" eb="6">
      <t>ホウフ</t>
    </rPh>
    <rPh sb="6" eb="8">
      <t>ショウコウ</t>
    </rPh>
    <rPh sb="8" eb="10">
      <t>コウトウ</t>
    </rPh>
    <rPh sb="10" eb="12">
      <t>ガッコウ</t>
    </rPh>
    <phoneticPr fontId="2"/>
  </si>
  <si>
    <t>山口県立山口高等学校</t>
    <rPh sb="4" eb="6">
      <t>ヤマグチ</t>
    </rPh>
    <rPh sb="6" eb="8">
      <t>コウトウ</t>
    </rPh>
    <rPh sb="8" eb="10">
      <t>ガッコウ</t>
    </rPh>
    <phoneticPr fontId="2"/>
  </si>
  <si>
    <t>山口県立山口農業高等学校</t>
    <rPh sb="4" eb="6">
      <t>ヤマグチ</t>
    </rPh>
    <rPh sb="6" eb="8">
      <t>ノウギョウ</t>
    </rPh>
    <rPh sb="8" eb="10">
      <t>コウトウ</t>
    </rPh>
    <rPh sb="10" eb="12">
      <t>ガッコウ</t>
    </rPh>
    <phoneticPr fontId="2"/>
  </si>
  <si>
    <t>山口県立防府西高等学校</t>
    <rPh sb="4" eb="6">
      <t>ホウフ</t>
    </rPh>
    <rPh sb="6" eb="7">
      <t>ニシ</t>
    </rPh>
    <rPh sb="7" eb="9">
      <t>コウトウ</t>
    </rPh>
    <rPh sb="9" eb="11">
      <t>ガッコウ</t>
    </rPh>
    <phoneticPr fontId="2"/>
  </si>
  <si>
    <t>防府西</t>
    <rPh sb="0" eb="2">
      <t>ホウフ</t>
    </rPh>
    <rPh sb="2" eb="3">
      <t>ニシ</t>
    </rPh>
    <phoneticPr fontId="2"/>
  </si>
  <si>
    <t>付属香川</t>
  </si>
  <si>
    <t>宇部高専</t>
  </si>
  <si>
    <t>山口県立下関北高等学校</t>
    <rPh sb="4" eb="6">
      <t>シモノセキ</t>
    </rPh>
    <rPh sb="6" eb="7">
      <t>キタ</t>
    </rPh>
    <phoneticPr fontId="2"/>
  </si>
  <si>
    <t>下関北</t>
    <rPh sb="0" eb="2">
      <t>シモノセキ</t>
    </rPh>
    <rPh sb="2" eb="3">
      <t>キタ</t>
    </rPh>
    <phoneticPr fontId="2"/>
  </si>
  <si>
    <t>下関短付</t>
  </si>
  <si>
    <t>※申込み順は　県体シード⇒校内順位です。</t>
    <rPh sb="7" eb="9">
      <t>ケンタイ</t>
    </rPh>
    <phoneticPr fontId="2"/>
  </si>
  <si>
    <t>男子</t>
  </si>
  <si>
    <t>男子</t>
    <rPh sb="0" eb="2">
      <t>ダンシ</t>
    </rPh>
    <phoneticPr fontId="34"/>
  </si>
  <si>
    <t>女子</t>
    <rPh sb="0" eb="2">
      <t>ジョシ</t>
    </rPh>
    <phoneticPr fontId="34"/>
  </si>
  <si>
    <t>学校名</t>
    <rPh sb="0" eb="3">
      <t>ガッコウメイ</t>
    </rPh>
    <phoneticPr fontId="34"/>
  </si>
  <si>
    <t>参加数</t>
    <rPh sb="0" eb="3">
      <t>サンカスウスウ</t>
    </rPh>
    <phoneticPr fontId="34"/>
  </si>
  <si>
    <t>金額</t>
    <rPh sb="0" eb="2">
      <t>キンガク</t>
    </rPh>
    <phoneticPr fontId="34"/>
  </si>
  <si>
    <t>選手名</t>
    <rPh sb="0" eb="3">
      <t>センシュメイ</t>
    </rPh>
    <phoneticPr fontId="2"/>
  </si>
  <si>
    <t>１</t>
    <phoneticPr fontId="2"/>
  </si>
  <si>
    <t>２</t>
    <phoneticPr fontId="2"/>
  </si>
  <si>
    <t>４</t>
    <phoneticPr fontId="2"/>
  </si>
  <si>
    <t>８</t>
    <phoneticPr fontId="2"/>
  </si>
  <si>
    <t>16</t>
    <phoneticPr fontId="2"/>
  </si>
  <si>
    <t>32</t>
    <phoneticPr fontId="2"/>
  </si>
  <si>
    <t>山口中村学園</t>
    <rPh sb="0" eb="2">
      <t>ヤマグチ</t>
    </rPh>
    <rPh sb="2" eb="4">
      <t>ナカムラ</t>
    </rPh>
    <rPh sb="4" eb="6">
      <t>ガクエン</t>
    </rPh>
    <phoneticPr fontId="2"/>
  </si>
  <si>
    <t>山口県立厚狭・厚狭明進高等学校</t>
    <rPh sb="7" eb="9">
      <t>アサ</t>
    </rPh>
    <rPh sb="9" eb="11">
      <t>メイシン</t>
    </rPh>
    <phoneticPr fontId="2"/>
  </si>
  <si>
    <t>厚狭・厚狭明進</t>
    <rPh sb="3" eb="5">
      <t>アサ</t>
    </rPh>
    <rPh sb="5" eb="7">
      <t>メイシン</t>
    </rPh>
    <phoneticPr fontId="2"/>
  </si>
  <si>
    <r>
      <rPr>
        <sz val="11"/>
        <rFont val="ＭＳ Ｐゴシック"/>
        <family val="3"/>
        <charset val="128"/>
      </rPr>
      <t>山口中村学園高等学校</t>
    </r>
    <rPh sb="0" eb="2">
      <t>ヤマグチ</t>
    </rPh>
    <rPh sb="2" eb="4">
      <t>ナカムラ</t>
    </rPh>
    <rPh sb="4" eb="6">
      <t>ガクエン</t>
    </rPh>
    <rPh sb="6" eb="8">
      <t>コウトウ</t>
    </rPh>
    <rPh sb="8" eb="10">
      <t>ガッコウ</t>
    </rPh>
    <phoneticPr fontId="2"/>
  </si>
  <si>
    <t>山口県スポーツ大会
（12月）</t>
    <rPh sb="0" eb="3">
      <t>ヤマグチケン</t>
    </rPh>
    <rPh sb="7" eb="9">
      <t>タイカイ</t>
    </rPh>
    <rPh sb="13" eb="14">
      <t>ガツ</t>
    </rPh>
    <phoneticPr fontId="2"/>
  </si>
  <si>
    <t>競技者育成プログラムStep２　兼
国民スポーツ大会山口県選考会（シングルスの部）</t>
    <rPh sb="0" eb="3">
      <t>キョウギシャ</t>
    </rPh>
    <rPh sb="3" eb="5">
      <t>イクセイ</t>
    </rPh>
    <rPh sb="16" eb="17">
      <t>ケン</t>
    </rPh>
    <rPh sb="18" eb="20">
      <t>コクミン</t>
    </rPh>
    <rPh sb="24" eb="26">
      <t>タイカイ</t>
    </rPh>
    <rPh sb="26" eb="29">
      <t>ヤマグチケン</t>
    </rPh>
    <rPh sb="29" eb="32">
      <t>センコウカイ</t>
    </rPh>
    <rPh sb="39" eb="40">
      <t>ブ</t>
    </rPh>
    <phoneticPr fontId="2"/>
  </si>
  <si>
    <t xml:space="preserve">山口県スポーツ大会ベスト３２以上
（記入例　　1,2,4,8,16,32）
</t>
    <rPh sb="0" eb="3">
      <t>ヤマグチケン</t>
    </rPh>
    <rPh sb="7" eb="9">
      <t>タイカイ</t>
    </rPh>
    <rPh sb="14" eb="16">
      <t>イジョウ</t>
    </rPh>
    <phoneticPr fontId="2"/>
  </si>
  <si>
    <t xml:space="preserve">山口県スポーツ大会ベスト３２以上
（記入例　　1,2,4,8,16,32）
</t>
    <rPh sb="0" eb="3">
      <t>ヤマグチケン</t>
    </rPh>
    <rPh sb="7" eb="9">
      <t>タイカイ</t>
    </rPh>
    <rPh sb="14" eb="16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</si>
</sst>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##,###&quot;円&quot;_ "/>
    <numFmt numFmtId="177" formatCode="[$-411]ggge&quot;年度&quot;"/>
    <numFmt numFmtId="178" formatCode="#,##0_ 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ＤＦ平成明朝体W3"/>
      <family val="1"/>
      <charset val="128"/>
    </font>
    <font>
      <sz val="16"/>
      <name val="ＤＦ平成明朝体W3"/>
      <family val="1"/>
      <charset val="128"/>
    </font>
    <font>
      <sz val="11"/>
      <name val="ＭＳ ゴシック"/>
      <family val="3"/>
      <charset val="128"/>
    </font>
    <font>
      <sz val="12"/>
      <name val="ＤＦ平成明朝体W3"/>
      <family val="1"/>
      <charset val="128"/>
    </font>
    <font>
      <b/>
      <sz val="14"/>
      <name val="ＤＦ平成明朝体W3"/>
      <family val="1"/>
      <charset val="128"/>
    </font>
    <font>
      <sz val="11"/>
      <name val="ＤＦ平成明朝体W3"/>
      <family val="1"/>
      <charset val="128"/>
    </font>
    <font>
      <sz val="10"/>
      <name val="ＤＦ平成明朝体W3"/>
      <family val="1"/>
      <charset val="128"/>
    </font>
    <font>
      <sz val="20"/>
      <name val="ＤＦ平成明朝体W3"/>
      <family val="1"/>
      <charset val="128"/>
    </font>
    <font>
      <sz val="11"/>
      <color indexed="9"/>
      <name val="ＭＳ ゴシック"/>
      <family val="3"/>
      <charset val="128"/>
    </font>
    <font>
      <sz val="18"/>
      <name val="ＤＦ平成明朝体W3"/>
      <family val="1"/>
      <charset val="128"/>
    </font>
    <font>
      <b/>
      <sz val="20"/>
      <name val="ＭＳ 明朝"/>
      <family val="1"/>
      <charset val="128"/>
    </font>
    <font>
      <b/>
      <sz val="16"/>
      <name val="ＤＦ平成明朝体W3"/>
      <family val="1"/>
      <charset val="128"/>
    </font>
    <font>
      <b/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24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1"/>
      <color rgb="FFFF0000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20"/>
      <color rgb="FF0070C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sz val="18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2"/>
      <name val="ＭＳ Ｐゴシック"/>
      <family val="3"/>
      <charset val="128"/>
    </font>
    <font>
      <sz val="18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4">
    <xf numFmtId="0" fontId="0" fillId="0" borderId="0" xfId="0"/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/>
    <xf numFmtId="0" fontId="8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15" fillId="0" borderId="0" xfId="0" applyFont="1" applyAlignment="1">
      <alignment horizontal="right" vertical="center" shrinkToFit="1"/>
    </xf>
    <xf numFmtId="0" fontId="11" fillId="0" borderId="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 shrinkToFit="1"/>
    </xf>
    <xf numFmtId="0" fontId="13" fillId="0" borderId="0" xfId="0" applyFont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left" vertical="center" shrinkToFit="1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 justifyLastLine="1"/>
    </xf>
    <xf numFmtId="0" fontId="0" fillId="0" borderId="10" xfId="0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distributed" vertical="center" indent="2"/>
    </xf>
    <xf numFmtId="0" fontId="20" fillId="0" borderId="13" xfId="0" applyFont="1" applyBorder="1" applyAlignment="1">
      <alignment horizontal="distributed" vertical="center" justifyLastLine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distributed" vertical="center" justifyLastLine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distributed" vertical="center" justifyLastLine="1"/>
    </xf>
    <xf numFmtId="0" fontId="0" fillId="0" borderId="25" xfId="0" applyBorder="1" applyAlignment="1">
      <alignment horizontal="left" vertical="center" indent="1"/>
    </xf>
    <xf numFmtId="0" fontId="0" fillId="0" borderId="26" xfId="0" applyBorder="1" applyAlignment="1">
      <alignment horizontal="left" vertical="center" indent="1"/>
    </xf>
    <xf numFmtId="0" fontId="0" fillId="0" borderId="27" xfId="0" applyBorder="1" applyAlignment="1">
      <alignment horizontal="left" vertical="center" indent="1"/>
    </xf>
    <xf numFmtId="0" fontId="0" fillId="0" borderId="2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22" fillId="2" borderId="30" xfId="0" applyFont="1" applyFill="1" applyBorder="1" applyAlignment="1" applyProtection="1">
      <alignment horizontal="center" vertical="center"/>
      <protection locked="0"/>
    </xf>
    <xf numFmtId="0" fontId="8" fillId="0" borderId="28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7" fillId="3" borderId="33" xfId="0" applyFont="1" applyFill="1" applyBorder="1" applyAlignment="1" applyProtection="1">
      <alignment horizontal="center" vertical="center"/>
      <protection locked="0"/>
    </xf>
    <xf numFmtId="0" fontId="28" fillId="0" borderId="34" xfId="0" applyFont="1" applyBorder="1" applyAlignment="1">
      <alignment horizontal="left" vertical="center"/>
    </xf>
    <xf numFmtId="0" fontId="7" fillId="0" borderId="27" xfId="0" applyFont="1" applyBorder="1" applyAlignment="1">
      <alignment horizontal="center" vertical="center" shrinkToFit="1"/>
    </xf>
    <xf numFmtId="0" fontId="3" fillId="0" borderId="35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>
      <alignment horizontal="center" vertical="center"/>
    </xf>
    <xf numFmtId="0" fontId="6" fillId="0" borderId="3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3" fillId="0" borderId="38" xfId="0" applyFont="1" applyBorder="1"/>
    <xf numFmtId="0" fontId="3" fillId="0" borderId="39" xfId="0" applyFont="1" applyBorder="1" applyAlignment="1">
      <alignment vertical="center"/>
    </xf>
    <xf numFmtId="0" fontId="8" fillId="0" borderId="26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42" xfId="0" applyFont="1" applyBorder="1" applyAlignment="1">
      <alignment horizontal="center" vertical="center" shrinkToFit="1"/>
    </xf>
    <xf numFmtId="0" fontId="22" fillId="2" borderId="30" xfId="0" applyFont="1" applyFill="1" applyBorder="1" applyAlignment="1">
      <alignment horizontal="center" vertical="center"/>
    </xf>
    <xf numFmtId="0" fontId="27" fillId="3" borderId="3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0" fillId="0" borderId="0" xfId="0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7" fillId="0" borderId="21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9" fillId="0" borderId="0" xfId="0" applyFont="1" applyAlignment="1">
      <alignment vertical="top" wrapText="1"/>
    </xf>
    <xf numFmtId="0" fontId="3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78" fontId="0" fillId="3" borderId="0" xfId="0" applyNumberFormat="1" applyFill="1" applyAlignment="1">
      <alignment vertical="center"/>
    </xf>
    <xf numFmtId="0" fontId="33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78" fontId="0" fillId="5" borderId="0" xfId="0" applyNumberFormat="1" applyFill="1" applyAlignment="1">
      <alignment vertical="center"/>
    </xf>
    <xf numFmtId="0" fontId="0" fillId="3" borderId="26" xfId="0" applyFill="1" applyBorder="1" applyAlignment="1">
      <alignment horizontal="center" vertical="center"/>
    </xf>
    <xf numFmtId="178" fontId="0" fillId="3" borderId="26" xfId="0" applyNumberForma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178" fontId="0" fillId="5" borderId="26" xfId="0" applyNumberForma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178" fontId="0" fillId="2" borderId="26" xfId="0" applyNumberFormat="1" applyFill="1" applyBorder="1" applyAlignment="1">
      <alignment vertical="center"/>
    </xf>
    <xf numFmtId="0" fontId="0" fillId="6" borderId="26" xfId="0" applyFill="1" applyBorder="1" applyAlignment="1">
      <alignment horizontal="center" vertical="center"/>
    </xf>
    <xf numFmtId="178" fontId="0" fillId="6" borderId="26" xfId="0" applyNumberFormat="1" applyFill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35" fillId="7" borderId="0" xfId="0" applyFont="1" applyFill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5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6" borderId="0" xfId="0" applyFill="1" applyAlignment="1">
      <alignment vertical="center"/>
    </xf>
    <xf numFmtId="178" fontId="0" fillId="5" borderId="0" xfId="0" applyNumberFormat="1" applyFill="1" applyAlignment="1">
      <alignment horizontal="center" vertical="center"/>
    </xf>
    <xf numFmtId="178" fontId="0" fillId="6" borderId="0" xfId="0" applyNumberFormat="1" applyFill="1" applyAlignment="1">
      <alignment vertical="center"/>
    </xf>
    <xf numFmtId="0" fontId="0" fillId="3" borderId="0" xfId="0" applyFill="1" applyAlignment="1">
      <alignment vertical="center" shrinkToFit="1"/>
    </xf>
    <xf numFmtId="0" fontId="0" fillId="3" borderId="26" xfId="0" applyFill="1" applyBorder="1" applyAlignment="1">
      <alignment horizontal="center" vertical="center" shrinkToFit="1"/>
    </xf>
    <xf numFmtId="0" fontId="0" fillId="2" borderId="26" xfId="0" applyFill="1" applyBorder="1" applyAlignment="1">
      <alignment vertical="center" shrinkToFit="1"/>
    </xf>
    <xf numFmtId="0" fontId="0" fillId="5" borderId="0" xfId="0" applyFill="1" applyAlignment="1">
      <alignment vertical="center" shrinkToFit="1"/>
    </xf>
    <xf numFmtId="0" fontId="0" fillId="5" borderId="26" xfId="0" applyFill="1" applyBorder="1" applyAlignment="1">
      <alignment horizontal="center" vertical="center" shrinkToFit="1"/>
    </xf>
    <xf numFmtId="0" fontId="0" fillId="6" borderId="26" xfId="0" applyFill="1" applyBorder="1" applyAlignment="1">
      <alignment vertical="center" shrinkToFit="1"/>
    </xf>
    <xf numFmtId="49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176" fontId="18" fillId="0" borderId="19" xfId="1" applyNumberFormat="1" applyFont="1" applyBorder="1" applyAlignment="1" applyProtection="1">
      <alignment horizontal="center" vertical="center" shrinkToFit="1"/>
    </xf>
    <xf numFmtId="0" fontId="25" fillId="0" borderId="30" xfId="0" applyFont="1" applyBorder="1" applyAlignment="1">
      <alignment horizontal="center" vertical="center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25" fillId="0" borderId="84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 wrapText="1"/>
    </xf>
    <xf numFmtId="0" fontId="6" fillId="0" borderId="84" xfId="0" applyFont="1" applyBorder="1" applyAlignment="1" applyProtection="1">
      <alignment horizontal="center" vertical="center" shrinkToFit="1"/>
      <protection locked="0"/>
    </xf>
    <xf numFmtId="0" fontId="6" fillId="0" borderId="85" xfId="0" applyFont="1" applyBorder="1" applyAlignment="1" applyProtection="1">
      <alignment horizontal="center" vertical="center" shrinkToFit="1"/>
      <protection locked="0"/>
    </xf>
    <xf numFmtId="0" fontId="6" fillId="0" borderId="83" xfId="0" applyFont="1" applyBorder="1" applyAlignment="1" applyProtection="1">
      <alignment horizontal="center" vertical="center" shrinkToFit="1"/>
      <protection locked="0"/>
    </xf>
    <xf numFmtId="0" fontId="0" fillId="0" borderId="29" xfId="0" applyBorder="1" applyAlignment="1">
      <alignment horizontal="left" vertical="center" indent="1"/>
    </xf>
    <xf numFmtId="0" fontId="0" fillId="0" borderId="22" xfId="0" applyBorder="1" applyAlignment="1">
      <alignment horizontal="distributed" vertical="center" justifyLastLine="1"/>
    </xf>
    <xf numFmtId="0" fontId="0" fillId="0" borderId="19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6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6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45" xfId="0" applyFont="1" applyBorder="1" applyAlignment="1">
      <alignment horizontal="center" vertical="center" justifyLastLine="1" shrinkToFit="1"/>
    </xf>
    <xf numFmtId="0" fontId="6" fillId="0" borderId="58" xfId="0" applyFont="1" applyBorder="1" applyAlignment="1">
      <alignment horizontal="center" vertical="center" justifyLastLine="1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177" fontId="21" fillId="0" borderId="0" xfId="0" applyNumberFormat="1" applyFont="1" applyAlignment="1">
      <alignment horizontal="center" vertical="center"/>
    </xf>
    <xf numFmtId="176" fontId="31" fillId="0" borderId="35" xfId="0" applyNumberFormat="1" applyFont="1" applyBorder="1" applyAlignment="1">
      <alignment horizontal="distributed" vertical="center" indent="3" shrinkToFit="1"/>
    </xf>
    <xf numFmtId="0" fontId="4" fillId="0" borderId="3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 shrinkToFit="1"/>
    </xf>
    <xf numFmtId="0" fontId="3" fillId="2" borderId="0" xfId="0" applyFont="1" applyFill="1" applyAlignment="1">
      <alignment horizontal="left" vertical="center" indent="1"/>
    </xf>
    <xf numFmtId="0" fontId="26" fillId="0" borderId="0" xfId="0" applyFont="1" applyAlignment="1">
      <alignment horizontal="left" vertical="center" wrapText="1"/>
    </xf>
    <xf numFmtId="0" fontId="23" fillId="0" borderId="49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23" fillId="0" borderId="53" xfId="0" applyFont="1" applyBorder="1" applyAlignment="1">
      <alignment horizontal="center" vertical="center" textRotation="255"/>
    </xf>
    <xf numFmtId="0" fontId="23" fillId="0" borderId="54" xfId="0" applyFont="1" applyBorder="1" applyAlignment="1">
      <alignment horizontal="center" vertical="center" textRotation="255"/>
    </xf>
    <xf numFmtId="176" fontId="3" fillId="3" borderId="0" xfId="0" applyNumberFormat="1" applyFont="1" applyFill="1" applyAlignment="1">
      <alignment horizontal="left" vertical="center" indent="1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23" fillId="0" borderId="49" xfId="0" applyFont="1" applyBorder="1" applyAlignment="1">
      <alignment horizontal="center" vertical="center" textRotation="255"/>
    </xf>
    <xf numFmtId="0" fontId="24" fillId="0" borderId="51" xfId="0" applyFont="1" applyBorder="1" applyAlignment="1">
      <alignment horizontal="center" vertical="center" textRotation="255"/>
    </xf>
    <xf numFmtId="0" fontId="4" fillId="4" borderId="36" xfId="0" applyFont="1" applyFill="1" applyBorder="1" applyAlignment="1" applyProtection="1">
      <alignment horizontal="center" vertical="center" shrinkToFit="1"/>
      <protection locked="0"/>
    </xf>
    <xf numFmtId="0" fontId="4" fillId="4" borderId="40" xfId="0" applyFont="1" applyFill="1" applyBorder="1" applyAlignment="1" applyProtection="1">
      <alignment horizontal="center" vertical="center" shrinkToFit="1"/>
      <protection locked="0"/>
    </xf>
    <xf numFmtId="0" fontId="4" fillId="4" borderId="47" xfId="0" applyFont="1" applyFill="1" applyBorder="1" applyAlignment="1" applyProtection="1">
      <alignment horizontal="center" vertical="center" shrinkToFit="1"/>
      <protection locked="0"/>
    </xf>
    <xf numFmtId="0" fontId="3" fillId="4" borderId="0" xfId="0" applyFont="1" applyFill="1" applyAlignment="1">
      <alignment horizontal="left" vertical="center" indent="1"/>
    </xf>
    <xf numFmtId="0" fontId="30" fillId="0" borderId="0" xfId="0" applyFont="1" applyAlignment="1">
      <alignment horizontal="left" vertical="center"/>
    </xf>
    <xf numFmtId="0" fontId="23" fillId="0" borderId="49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/>
    </xf>
    <xf numFmtId="176" fontId="32" fillId="0" borderId="35" xfId="0" applyNumberFormat="1" applyFont="1" applyBorder="1" applyAlignment="1">
      <alignment horizontal="distributed" vertical="center" indent="3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0" xfId="0" applyFont="1" applyBorder="1" applyAlignment="1">
      <alignment horizontal="center" vertical="center" shrinkToFit="1"/>
    </xf>
    <xf numFmtId="0" fontId="8" fillId="0" borderId="81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textRotation="255" shrinkToFit="1"/>
    </xf>
    <xf numFmtId="0" fontId="8" fillId="0" borderId="77" xfId="0" applyFont="1" applyBorder="1" applyAlignment="1">
      <alignment horizontal="center" vertical="center" textRotation="255" shrinkToFit="1"/>
    </xf>
    <xf numFmtId="0" fontId="13" fillId="0" borderId="76" xfId="0" applyFont="1" applyBorder="1" applyAlignment="1">
      <alignment horizontal="center" vertical="center" shrinkToFit="1"/>
    </xf>
    <xf numFmtId="0" fontId="13" fillId="0" borderId="77" xfId="0" applyFont="1" applyBorder="1" applyAlignment="1">
      <alignment horizontal="center" vertical="center" shrinkToFit="1"/>
    </xf>
    <xf numFmtId="0" fontId="8" fillId="0" borderId="78" xfId="0" applyFont="1" applyBorder="1" applyAlignment="1">
      <alignment horizontal="center" vertical="center" shrinkToFit="1"/>
    </xf>
    <xf numFmtId="0" fontId="8" fillId="0" borderId="66" xfId="0" applyFont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74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75" xfId="0" applyFont="1" applyBorder="1" applyAlignment="1">
      <alignment horizontal="center" vertical="center" shrinkToFit="1"/>
    </xf>
    <xf numFmtId="177" fontId="8" fillId="0" borderId="69" xfId="0" applyNumberFormat="1" applyFont="1" applyBorder="1" applyAlignment="1">
      <alignment horizontal="center" vertical="center" shrinkToFit="1"/>
    </xf>
    <xf numFmtId="177" fontId="8" fillId="0" borderId="38" xfId="0" applyNumberFormat="1" applyFont="1" applyBorder="1" applyAlignment="1">
      <alignment horizontal="center" vertical="center" shrinkToFit="1"/>
    </xf>
    <xf numFmtId="177" fontId="8" fillId="0" borderId="70" xfId="0" applyNumberFormat="1" applyFont="1" applyBorder="1" applyAlignment="1">
      <alignment horizontal="center" vertical="center" shrinkToFit="1"/>
    </xf>
    <xf numFmtId="0" fontId="8" fillId="0" borderId="72" xfId="0" applyFont="1" applyBorder="1" applyAlignment="1">
      <alignment horizontal="center" vertical="center" textRotation="255" shrinkToFit="1"/>
    </xf>
    <xf numFmtId="0" fontId="8" fillId="0" borderId="73" xfId="0" applyFont="1" applyBorder="1" applyAlignment="1">
      <alignment horizontal="center" vertical="center" textRotation="255" shrinkToFit="1"/>
    </xf>
    <xf numFmtId="0" fontId="14" fillId="0" borderId="32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distributed" vertical="center" justifyLastLine="1" shrinkToFit="1"/>
    </xf>
    <xf numFmtId="0" fontId="9" fillId="0" borderId="59" xfId="0" applyFont="1" applyBorder="1" applyAlignment="1">
      <alignment horizontal="distributed" vertical="center" justifyLastLine="1" shrinkToFit="1"/>
    </xf>
    <xf numFmtId="0" fontId="9" fillId="0" borderId="57" xfId="0" applyFont="1" applyBorder="1" applyAlignment="1">
      <alignment horizontal="distributed" vertical="center" justifyLastLine="1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176" fontId="19" fillId="0" borderId="67" xfId="0" applyNumberFormat="1" applyFont="1" applyBorder="1" applyAlignment="1">
      <alignment horizontal="center" vertical="center" shrinkToFit="1"/>
    </xf>
    <xf numFmtId="176" fontId="19" fillId="0" borderId="82" xfId="0" applyNumberFormat="1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71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0" fillId="0" borderId="61" xfId="0" applyBorder="1" applyAlignment="1">
      <alignment horizontal="center" vertical="center" textRotation="255"/>
    </xf>
    <xf numFmtId="0" fontId="0" fillId="0" borderId="64" xfId="0" applyBorder="1" applyAlignment="1">
      <alignment horizontal="center" vertical="center" textRotation="255"/>
    </xf>
    <xf numFmtId="0" fontId="0" fillId="0" borderId="60" xfId="0" applyBorder="1" applyAlignment="1">
      <alignment horizontal="center" vertical="center" textRotation="255"/>
    </xf>
    <xf numFmtId="0" fontId="0" fillId="0" borderId="62" xfId="0" applyBorder="1" applyAlignment="1">
      <alignment horizontal="center" vertical="center" textRotation="255"/>
    </xf>
    <xf numFmtId="0" fontId="0" fillId="0" borderId="63" xfId="0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 shrinkToFit="1"/>
    </xf>
    <xf numFmtId="0" fontId="4" fillId="4" borderId="40" xfId="0" applyFont="1" applyFill="1" applyBorder="1" applyAlignment="1">
      <alignment horizontal="center" vertical="center" shrinkToFit="1"/>
    </xf>
    <xf numFmtId="0" fontId="4" fillId="4" borderId="47" xfId="0" applyFont="1" applyFill="1" applyBorder="1" applyAlignment="1">
      <alignment horizontal="center" vertical="center" shrinkToFit="1"/>
    </xf>
    <xf numFmtId="176" fontId="18" fillId="0" borderId="33" xfId="1" applyNumberFormat="1" applyFont="1" applyBorder="1" applyAlignment="1" applyProtection="1">
      <alignment horizontal="center" vertical="center" shrinkToFit="1"/>
    </xf>
    <xf numFmtId="176" fontId="18" fillId="0" borderId="55" xfId="1" applyNumberFormat="1" applyFont="1" applyBorder="1" applyAlignment="1" applyProtection="1">
      <alignment horizontal="center" vertical="center" shrinkToFit="1"/>
    </xf>
    <xf numFmtId="176" fontId="3" fillId="3" borderId="0" xfId="0" applyNumberFormat="1" applyFont="1" applyFill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25" fillId="0" borderId="56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87926</xdr:colOff>
      <xdr:row>1</xdr:row>
      <xdr:rowOff>57105</xdr:rowOff>
    </xdr:from>
    <xdr:to>
      <xdr:col>9</xdr:col>
      <xdr:colOff>190499</xdr:colOff>
      <xdr:row>3</xdr:row>
      <xdr:rowOff>328254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6D5F01B-6048-4569-A7CA-AF4766437EE9}"/>
            </a:ext>
          </a:extLst>
        </xdr:cNvPr>
        <xdr:cNvSpPr/>
      </xdr:nvSpPr>
      <xdr:spPr>
        <a:xfrm>
          <a:off x="1883389" y="657180"/>
          <a:ext cx="5422285" cy="956949"/>
        </a:xfrm>
        <a:prstGeom prst="roundRect">
          <a:avLst/>
        </a:prstGeom>
        <a:ln w="28575"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 cap="none" spc="0">
              <a:ln>
                <a:noFill/>
              </a:ln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別Ｓｈｅｅｔ　</a:t>
          </a:r>
          <a:r>
            <a:rPr kumimoji="1" lang="en-US" altLang="ja-JP" sz="1600" b="1" cap="none" spc="0">
              <a:ln>
                <a:noFill/>
              </a:ln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『</a:t>
          </a:r>
          <a:r>
            <a:rPr kumimoji="1" lang="ja-JP" altLang="en-US" sz="1600" b="1" cap="none" spc="0">
              <a:ln>
                <a:noFill/>
              </a:ln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入力例</a:t>
          </a:r>
          <a:r>
            <a:rPr kumimoji="1" lang="en-US" altLang="ja-JP" sz="1600" b="1" cap="none" spc="0">
              <a:ln>
                <a:noFill/>
              </a:ln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』</a:t>
          </a:r>
          <a:r>
            <a:rPr kumimoji="1" lang="ja-JP" altLang="en-US" sz="1600" b="1" cap="none" spc="0">
              <a:ln>
                <a:noFill/>
              </a:ln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を参考に必要事項を入力してください。</a:t>
          </a:r>
          <a:endParaRPr kumimoji="1" lang="en-US" altLang="ja-JP" sz="1600" b="1" cap="none" spc="0">
            <a:ln>
              <a:noFill/>
            </a:ln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600" b="1" cap="none" spc="0">
              <a:ln>
                <a:noFill/>
              </a:ln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コピー貼付の場合、　</a:t>
          </a:r>
          <a:r>
            <a:rPr kumimoji="1" lang="en-US" altLang="ja-JP" sz="1600" b="1" cap="none" spc="0">
              <a:ln>
                <a:noFill/>
              </a:ln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『</a:t>
          </a:r>
          <a:r>
            <a:rPr kumimoji="1" lang="ja-JP" altLang="en-US" sz="1600" b="1" cap="none" spc="0">
              <a:ln>
                <a:noFill/>
              </a:ln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値</a:t>
          </a:r>
          <a:r>
            <a:rPr kumimoji="1" lang="en-US" altLang="ja-JP" sz="1600" b="1" cap="none" spc="0">
              <a:ln>
                <a:noFill/>
              </a:ln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』</a:t>
          </a:r>
          <a:r>
            <a:rPr kumimoji="1" lang="ja-JP" altLang="en-US" sz="1600" b="1" cap="none" spc="0">
              <a:ln>
                <a:noFill/>
              </a:ln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のみ貼り付けで行ってください。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18199</xdr:colOff>
      <xdr:row>1</xdr:row>
      <xdr:rowOff>137707</xdr:rowOff>
    </xdr:from>
    <xdr:to>
      <xdr:col>9</xdr:col>
      <xdr:colOff>175224</xdr:colOff>
      <xdr:row>3</xdr:row>
      <xdr:rowOff>292040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D183F17-D229-4C3A-A4E4-4F5855F2CAE3}"/>
            </a:ext>
          </a:extLst>
        </xdr:cNvPr>
        <xdr:cNvSpPr/>
      </xdr:nvSpPr>
      <xdr:spPr>
        <a:xfrm>
          <a:off x="1815369" y="739759"/>
          <a:ext cx="5418240" cy="841751"/>
        </a:xfrm>
        <a:prstGeom prst="roundRect">
          <a:avLst/>
        </a:prstGeom>
        <a:ln w="28575"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cap="none" spc="0">
              <a:ln>
                <a:noFill/>
              </a:ln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別Ｓｈｅｅｔ　</a:t>
          </a:r>
          <a:r>
            <a:rPr kumimoji="1" lang="en-US" altLang="ja-JP" sz="1600" b="1" cap="none" spc="0">
              <a:ln>
                <a:noFill/>
              </a:ln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『</a:t>
          </a:r>
          <a:r>
            <a:rPr kumimoji="1" lang="ja-JP" altLang="en-US" sz="1600" b="1" cap="none" spc="0">
              <a:ln>
                <a:noFill/>
              </a:ln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入力例</a:t>
          </a:r>
          <a:r>
            <a:rPr kumimoji="1" lang="en-US" altLang="ja-JP" sz="1600" b="1" cap="none" spc="0">
              <a:ln>
                <a:noFill/>
              </a:ln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』</a:t>
          </a:r>
          <a:r>
            <a:rPr kumimoji="1" lang="ja-JP" altLang="en-US" sz="1600" b="1" cap="none" spc="0">
              <a:ln>
                <a:noFill/>
              </a:ln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を参考に必要事項を入力してください。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コピー貼付の場合、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『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値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』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のみ貼り付けで行ってください。</a:t>
          </a:r>
        </a:p>
        <a:p>
          <a:pPr algn="ctr"/>
          <a:endParaRPr kumimoji="1" lang="ja-JP" altLang="en-US" sz="1600" b="1" cap="none" spc="0">
            <a:ln>
              <a:noFill/>
            </a:ln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0</xdr:row>
      <xdr:rowOff>533400</xdr:rowOff>
    </xdr:from>
    <xdr:to>
      <xdr:col>5</xdr:col>
      <xdr:colOff>326231</xdr:colOff>
      <xdr:row>2</xdr:row>
      <xdr:rowOff>209550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2C2FF0E3-5421-480C-A46A-9950C648ED66}"/>
            </a:ext>
          </a:extLst>
        </xdr:cNvPr>
        <xdr:cNvSpPr/>
      </xdr:nvSpPr>
      <xdr:spPr>
        <a:xfrm>
          <a:off x="2133600" y="533400"/>
          <a:ext cx="1754981" cy="609600"/>
        </a:xfrm>
        <a:prstGeom prst="wedgeRoundRectCallout">
          <a:avLst>
            <a:gd name="adj1" fmla="val -71853"/>
            <a:gd name="adj2" fmla="val 91071"/>
            <a:gd name="adj3" fmla="val 16667"/>
          </a:avLst>
        </a:prstGeom>
        <a:solidFill>
          <a:schemeClr val="bg1"/>
        </a:solidFill>
        <a:ln w="28575"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『</a:t>
          </a:r>
          <a:r>
            <a:rPr kumimoji="1" lang="ja-JP" altLang="en-US" sz="1400" b="1">
              <a:solidFill>
                <a:sysClr val="windowText" lastClr="000000"/>
              </a:solidFill>
            </a:rPr>
            <a:t>学校番号</a:t>
          </a:r>
          <a:r>
            <a:rPr kumimoji="1" lang="en-US" altLang="ja-JP" sz="1400" b="1">
              <a:solidFill>
                <a:sysClr val="windowText" lastClr="000000"/>
              </a:solidFill>
            </a:rPr>
            <a:t>』</a:t>
          </a:r>
          <a:r>
            <a:rPr kumimoji="1" lang="ja-JP" altLang="en-US" sz="1400" b="1">
              <a:solidFill>
                <a:sysClr val="windowText" lastClr="000000"/>
              </a:solidFill>
            </a:rPr>
            <a:t>　参照</a:t>
          </a:r>
        </a:p>
      </xdr:txBody>
    </xdr:sp>
    <xdr:clientData/>
  </xdr:twoCellAnchor>
  <xdr:twoCellAnchor>
    <xdr:from>
      <xdr:col>5</xdr:col>
      <xdr:colOff>514350</xdr:colOff>
      <xdr:row>0</xdr:row>
      <xdr:rowOff>552450</xdr:rowOff>
    </xdr:from>
    <xdr:to>
      <xdr:col>6</xdr:col>
      <xdr:colOff>376238</xdr:colOff>
      <xdr:row>2</xdr:row>
      <xdr:rowOff>204787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C6D6C137-62C9-4174-8F0E-90E23E26FA22}"/>
            </a:ext>
          </a:extLst>
        </xdr:cNvPr>
        <xdr:cNvSpPr/>
      </xdr:nvSpPr>
      <xdr:spPr>
        <a:xfrm>
          <a:off x="4076700" y="552450"/>
          <a:ext cx="814388" cy="585787"/>
        </a:xfrm>
        <a:prstGeom prst="wedgeRoundRectCallout">
          <a:avLst>
            <a:gd name="adj1" fmla="val -90314"/>
            <a:gd name="adj2" fmla="val 227360"/>
            <a:gd name="adj3" fmla="val 16667"/>
          </a:avLst>
        </a:prstGeom>
        <a:solidFill>
          <a:schemeClr val="bg1"/>
        </a:solidFill>
        <a:ln w="285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入力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495300</xdr:colOff>
      <xdr:row>0</xdr:row>
      <xdr:rowOff>552450</xdr:rowOff>
    </xdr:from>
    <xdr:to>
      <xdr:col>8</xdr:col>
      <xdr:colOff>654842</xdr:colOff>
      <xdr:row>3</xdr:row>
      <xdr:rowOff>73819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B2B12C8F-C5FF-41AD-B63C-773A7590251F}"/>
            </a:ext>
          </a:extLst>
        </xdr:cNvPr>
        <xdr:cNvSpPr/>
      </xdr:nvSpPr>
      <xdr:spPr>
        <a:xfrm>
          <a:off x="4995377" y="552450"/>
          <a:ext cx="1947909" cy="804328"/>
        </a:xfrm>
        <a:prstGeom prst="wedgeRoundRectCallout">
          <a:avLst>
            <a:gd name="adj1" fmla="val -55595"/>
            <a:gd name="adj2" fmla="val 107228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700"/>
            </a:lnSpc>
          </a:pPr>
          <a:r>
            <a:rPr kumimoji="1" lang="en-US" altLang="ja-JP" sz="1400" b="1">
              <a:solidFill>
                <a:sysClr val="windowText" lastClr="000000"/>
              </a:solidFill>
            </a:rPr>
            <a:t>『</a:t>
          </a:r>
          <a:r>
            <a:rPr kumimoji="1" lang="ja-JP" altLang="en-US" sz="1400" b="1">
              <a:solidFill>
                <a:sysClr val="windowText" lastClr="000000"/>
              </a:solidFill>
            </a:rPr>
            <a:t>学校番号</a:t>
          </a:r>
          <a:r>
            <a:rPr kumimoji="1" lang="en-US" altLang="ja-JP" sz="1400" b="1">
              <a:solidFill>
                <a:sysClr val="windowText" lastClr="000000"/>
              </a:solidFill>
            </a:rPr>
            <a:t>』</a:t>
          </a:r>
          <a:r>
            <a:rPr kumimoji="1" lang="ja-JP" altLang="en-US" sz="1400" b="1">
              <a:solidFill>
                <a:sysClr val="windowText" lastClr="000000"/>
              </a:solidFill>
            </a:rPr>
            <a:t>　入力により差し込まれます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38100</xdr:colOff>
      <xdr:row>0</xdr:row>
      <xdr:rowOff>571500</xdr:rowOff>
    </xdr:from>
    <xdr:to>
      <xdr:col>12</xdr:col>
      <xdr:colOff>50004</xdr:colOff>
      <xdr:row>3</xdr:row>
      <xdr:rowOff>92869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8C601A4-02B7-43C2-B5D4-2DDCE449714B}"/>
            </a:ext>
          </a:extLst>
        </xdr:cNvPr>
        <xdr:cNvSpPr/>
      </xdr:nvSpPr>
      <xdr:spPr>
        <a:xfrm>
          <a:off x="7084656" y="571500"/>
          <a:ext cx="1946062" cy="804328"/>
        </a:xfrm>
        <a:prstGeom prst="wedgeRoundRectCallout">
          <a:avLst>
            <a:gd name="adj1" fmla="val -51471"/>
            <a:gd name="adj2" fmla="val 98142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700"/>
            </a:lnSpc>
          </a:pPr>
          <a:r>
            <a:rPr kumimoji="1" lang="en-US" altLang="ja-JP" sz="1400" b="1">
              <a:solidFill>
                <a:sysClr val="windowText" lastClr="000000"/>
              </a:solidFill>
            </a:rPr>
            <a:t>『</a:t>
          </a:r>
          <a:r>
            <a:rPr kumimoji="1" lang="ja-JP" altLang="en-US" sz="1400" b="1">
              <a:solidFill>
                <a:sysClr val="windowText" lastClr="000000"/>
              </a:solidFill>
            </a:rPr>
            <a:t>学校番号</a:t>
          </a:r>
          <a:r>
            <a:rPr kumimoji="1" lang="en-US" altLang="ja-JP" sz="1400" b="1">
              <a:solidFill>
                <a:sysClr val="windowText" lastClr="000000"/>
              </a:solidFill>
            </a:rPr>
            <a:t>』</a:t>
          </a:r>
          <a:r>
            <a:rPr kumimoji="1" lang="ja-JP" altLang="en-US" sz="1400" b="1">
              <a:solidFill>
                <a:sysClr val="windowText" lastClr="000000"/>
              </a:solidFill>
            </a:rPr>
            <a:t>　入力に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ctr">
            <a:lnSpc>
              <a:spcPts val="17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より差し込まれます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609600</xdr:colOff>
      <xdr:row>7</xdr:row>
      <xdr:rowOff>114300</xdr:rowOff>
    </xdr:from>
    <xdr:to>
      <xdr:col>4</xdr:col>
      <xdr:colOff>1112044</xdr:colOff>
      <xdr:row>8</xdr:row>
      <xdr:rowOff>366712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D60582DE-3A6A-4730-884C-09CA7BB8D413}"/>
            </a:ext>
          </a:extLst>
        </xdr:cNvPr>
        <xdr:cNvSpPr/>
      </xdr:nvSpPr>
      <xdr:spPr>
        <a:xfrm>
          <a:off x="1771650" y="3162300"/>
          <a:ext cx="1759744" cy="595312"/>
        </a:xfrm>
        <a:prstGeom prst="wedgeRoundRectCallout">
          <a:avLst>
            <a:gd name="adj1" fmla="val -52446"/>
            <a:gd name="adj2" fmla="val -106006"/>
            <a:gd name="adj3" fmla="val 16667"/>
          </a:avLst>
        </a:prstGeom>
        <a:solidFill>
          <a:schemeClr val="bg1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参加生徒数です。</a:t>
          </a:r>
        </a:p>
      </xdr:txBody>
    </xdr:sp>
    <xdr:clientData/>
  </xdr:twoCellAnchor>
  <xdr:twoCellAnchor>
    <xdr:from>
      <xdr:col>7</xdr:col>
      <xdr:colOff>495300</xdr:colOff>
      <xdr:row>6</xdr:row>
      <xdr:rowOff>190500</xdr:rowOff>
    </xdr:from>
    <xdr:to>
      <xdr:col>10</xdr:col>
      <xdr:colOff>4762</xdr:colOff>
      <xdr:row>8</xdr:row>
      <xdr:rowOff>28575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C18B0BD2-719E-45F2-822E-8A5A78EBE460}"/>
            </a:ext>
          </a:extLst>
        </xdr:cNvPr>
        <xdr:cNvSpPr/>
      </xdr:nvSpPr>
      <xdr:spPr>
        <a:xfrm>
          <a:off x="5905500" y="2705100"/>
          <a:ext cx="1795462" cy="714375"/>
        </a:xfrm>
        <a:prstGeom prst="wedgeRoundRectCallout">
          <a:avLst>
            <a:gd name="adj1" fmla="val -87824"/>
            <a:gd name="adj2" fmla="val -31281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7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参加生徒数を入力すると表示されます。</a:t>
          </a:r>
        </a:p>
      </xdr:txBody>
    </xdr:sp>
    <xdr:clientData/>
  </xdr:twoCellAnchor>
  <xdr:twoCellAnchor>
    <xdr:from>
      <xdr:col>0</xdr:col>
      <xdr:colOff>285750</xdr:colOff>
      <xdr:row>18</xdr:row>
      <xdr:rowOff>133350</xdr:rowOff>
    </xdr:from>
    <xdr:to>
      <xdr:col>4</xdr:col>
      <xdr:colOff>611980</xdr:colOff>
      <xdr:row>19</xdr:row>
      <xdr:rowOff>442913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7CF28D56-7F38-4261-B318-235531CC511B}"/>
            </a:ext>
          </a:extLst>
        </xdr:cNvPr>
        <xdr:cNvSpPr/>
      </xdr:nvSpPr>
      <xdr:spPr>
        <a:xfrm>
          <a:off x="285750" y="8286750"/>
          <a:ext cx="2745580" cy="785813"/>
        </a:xfrm>
        <a:prstGeom prst="wedgeRoundRectCallout">
          <a:avLst>
            <a:gd name="adj1" fmla="val -32040"/>
            <a:gd name="adj2" fmla="val -142327"/>
            <a:gd name="adj3" fmla="val 16667"/>
          </a:avLst>
        </a:prstGeom>
        <a:solidFill>
          <a:schemeClr val="bg1"/>
        </a:solidFill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姓・名は分けて入力してください。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スペースは入れないでください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723900</xdr:colOff>
      <xdr:row>18</xdr:row>
      <xdr:rowOff>133350</xdr:rowOff>
    </xdr:from>
    <xdr:to>
      <xdr:col>5</xdr:col>
      <xdr:colOff>895349</xdr:colOff>
      <xdr:row>19</xdr:row>
      <xdr:rowOff>252413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C265D556-F57D-4B28-9925-B1D25C8BA923}"/>
            </a:ext>
          </a:extLst>
        </xdr:cNvPr>
        <xdr:cNvSpPr/>
      </xdr:nvSpPr>
      <xdr:spPr>
        <a:xfrm>
          <a:off x="3143250" y="8286750"/>
          <a:ext cx="1314449" cy="595313"/>
        </a:xfrm>
        <a:prstGeom prst="wedgeRoundRectCallout">
          <a:avLst>
            <a:gd name="adj1" fmla="val -114202"/>
            <a:gd name="adj2" fmla="val -409417"/>
            <a:gd name="adj3" fmla="val 16667"/>
          </a:avLst>
        </a:prstGeom>
        <a:solidFill>
          <a:schemeClr val="bg1"/>
        </a:solidFill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学年注意</a:t>
          </a:r>
          <a:r>
            <a:rPr kumimoji="1" lang="en-US" altLang="ja-JP" sz="1400" b="1">
              <a:solidFill>
                <a:sysClr val="windowText" lastClr="000000"/>
              </a:solidFill>
            </a:rPr>
            <a:t>!!</a:t>
          </a:r>
        </a:p>
      </xdr:txBody>
    </xdr:sp>
    <xdr:clientData/>
  </xdr:twoCellAnchor>
  <xdr:twoCellAnchor>
    <xdr:from>
      <xdr:col>8</xdr:col>
      <xdr:colOff>9525</xdr:colOff>
      <xdr:row>17</xdr:row>
      <xdr:rowOff>219074</xdr:rowOff>
    </xdr:from>
    <xdr:to>
      <xdr:col>15</xdr:col>
      <xdr:colOff>212100</xdr:colOff>
      <xdr:row>19</xdr:row>
      <xdr:rowOff>116416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B73E36D-0183-43C4-95DF-270F977CC1BD}"/>
            </a:ext>
          </a:extLst>
        </xdr:cNvPr>
        <xdr:cNvSpPr/>
      </xdr:nvSpPr>
      <xdr:spPr>
        <a:xfrm>
          <a:off x="5904442" y="7844366"/>
          <a:ext cx="4859241" cy="849842"/>
        </a:xfrm>
        <a:prstGeom prst="wedgeRoundRectCallout">
          <a:avLst>
            <a:gd name="adj1" fmla="val -74688"/>
            <a:gd name="adj2" fmla="val -160530"/>
            <a:gd name="adj3" fmla="val 16667"/>
          </a:avLst>
        </a:prstGeom>
        <a:solidFill>
          <a:schemeClr val="bg1"/>
        </a:solidFill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１年生でも、ジュニア選抜ベスト１６以上なら出場できます。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266093</xdr:colOff>
      <xdr:row>14</xdr:row>
      <xdr:rowOff>108425</xdr:rowOff>
    </xdr:from>
    <xdr:to>
      <xdr:col>12</xdr:col>
      <xdr:colOff>508000</xdr:colOff>
      <xdr:row>15</xdr:row>
      <xdr:rowOff>222250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75340A53-17BA-4C10-9584-18B66FBB2933}"/>
            </a:ext>
          </a:extLst>
        </xdr:cNvPr>
        <xdr:cNvSpPr/>
      </xdr:nvSpPr>
      <xdr:spPr>
        <a:xfrm>
          <a:off x="6161010" y="6304967"/>
          <a:ext cx="2908907" cy="590075"/>
        </a:xfrm>
        <a:prstGeom prst="wedgeRoundRectCallout">
          <a:avLst>
            <a:gd name="adj1" fmla="val -104357"/>
            <a:gd name="adj2" fmla="val -229523"/>
            <a:gd name="adj3" fmla="val 16667"/>
          </a:avLst>
        </a:prstGeom>
        <a:solidFill>
          <a:schemeClr val="bg1"/>
        </a:solidFill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prstTxWarp prst="textPlain">
            <a:avLst/>
          </a:prstTxWarp>
        </a:bodyPr>
        <a:lstStyle/>
        <a:p>
          <a:pPr algn="l"/>
          <a:r>
            <a:rPr kumimoji="1" lang="ja-JP" altLang="en-US" sz="1100">
              <a:ln>
                <a:noFill/>
              </a:ln>
              <a:solidFill>
                <a:srgbClr val="FF0000"/>
              </a:solidFill>
            </a:rPr>
            <a:t>　</a:t>
          </a:r>
          <a:r>
            <a:rPr kumimoji="1" lang="en-US" altLang="ja-JP" sz="1100">
              <a:ln>
                <a:noFill/>
              </a:ln>
              <a:solidFill>
                <a:srgbClr val="FF0000"/>
              </a:solidFill>
            </a:rPr>
            <a:t>※</a:t>
          </a:r>
          <a:r>
            <a:rPr kumimoji="1" lang="ja-JP" altLang="en-US" sz="1100">
              <a:ln>
                <a:noFill/>
              </a:ln>
              <a:solidFill>
                <a:srgbClr val="FF0000"/>
              </a:solidFill>
            </a:rPr>
            <a:t>申込み順は　県体（シングルス）⇒</a:t>
          </a:r>
          <a:endParaRPr kumimoji="1" lang="en-US" altLang="ja-JP" sz="1100">
            <a:ln>
              <a:noFill/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ln>
                <a:noFill/>
              </a:ln>
              <a:solidFill>
                <a:srgbClr val="FF0000"/>
              </a:solidFill>
            </a:rPr>
            <a:t>　　校内順位です。</a:t>
          </a:r>
          <a:endParaRPr kumimoji="1" lang="en-US" altLang="ja-JP" sz="1100">
            <a:ln>
              <a:noFill/>
            </a:ln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73" zoomScaleSheetLayoutView="68" workbookViewId="0"/>
  </sheetViews>
  <sheetFormatPr defaultRowHeight="12.75" x14ac:dyDescent="0.2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N43"/>
  <sheetViews>
    <sheetView tabSelected="1" zoomScaleNormal="100" zoomScaleSheetLayoutView="90" workbookViewId="0">
      <selection activeCell="H8" sqref="H8"/>
    </sheetView>
  </sheetViews>
  <sheetFormatPr defaultColWidth="9" defaultRowHeight="12.75" x14ac:dyDescent="0.25"/>
  <cols>
    <col min="1" max="1" width="5" style="10" customWidth="1"/>
    <col min="2" max="2" width="10.1328125" style="10" customWidth="1"/>
    <col min="3" max="3" width="10" style="10" customWidth="1"/>
    <col min="4" max="4" width="6.46484375" style="10" customWidth="1"/>
    <col min="5" max="5" width="21.1328125" style="10" customWidth="1"/>
    <col min="6" max="6" width="21.73046875" style="10" customWidth="1"/>
    <col min="7" max="7" width="11.73046875" style="10" customWidth="1"/>
    <col min="8" max="8" width="10" style="10" customWidth="1"/>
    <col min="9" max="9" width="6.1328125" style="10" customWidth="1"/>
    <col min="10" max="10" width="6.6640625" style="10" customWidth="1"/>
    <col min="11" max="11" width="21.33203125" style="10" customWidth="1"/>
    <col min="12" max="12" width="5.3984375" style="10" customWidth="1"/>
    <col min="13" max="13" width="8.19921875" style="10" customWidth="1"/>
    <col min="14" max="14" width="15.06640625" style="10" customWidth="1"/>
    <col min="15" max="16384" width="9" style="10"/>
  </cols>
  <sheetData>
    <row r="1" spans="1:14" ht="47.25" customHeight="1" x14ac:dyDescent="0.25">
      <c r="A1" s="164">
        <f ca="1">NOW()</f>
        <v>46079.848270949071</v>
      </c>
      <c r="B1" s="164"/>
      <c r="C1" s="164"/>
      <c r="D1" s="168" t="s">
        <v>193</v>
      </c>
      <c r="E1" s="168"/>
      <c r="F1" s="168"/>
      <c r="G1" s="168"/>
      <c r="H1" s="168"/>
      <c r="I1" s="168"/>
      <c r="J1" s="155" t="s">
        <v>31</v>
      </c>
      <c r="K1" s="155"/>
    </row>
    <row r="2" spans="1:14" ht="24.75" customHeight="1" x14ac:dyDescent="0.25"/>
    <row r="3" spans="1:14" ht="29.25" customHeight="1" thickBot="1" x14ac:dyDescent="0.3">
      <c r="A3" s="165" t="s">
        <v>15</v>
      </c>
      <c r="B3" s="165"/>
      <c r="C3" s="165"/>
    </row>
    <row r="4" spans="1:14" ht="33.75" customHeight="1" thickBot="1" x14ac:dyDescent="0.3">
      <c r="A4" s="162" t="s">
        <v>37</v>
      </c>
      <c r="B4" s="163"/>
      <c r="C4" s="50"/>
      <c r="D4" s="73"/>
      <c r="E4" s="64"/>
      <c r="F4" s="64"/>
      <c r="J4" s="154" t="s">
        <v>3</v>
      </c>
      <c r="K4" s="169" t="s">
        <v>131</v>
      </c>
      <c r="L4" s="169"/>
      <c r="M4" s="169"/>
      <c r="N4" s="169"/>
    </row>
    <row r="5" spans="1:14" ht="30" customHeight="1" thickBot="1" x14ac:dyDescent="0.3">
      <c r="A5" s="158" t="s">
        <v>32</v>
      </c>
      <c r="B5" s="159"/>
      <c r="C5" s="166" t="str">
        <f>IF(C4="","",VLOOKUP('入力用（男子）'!C4,学校番号!B2:D56,2))</f>
        <v/>
      </c>
      <c r="D5" s="167"/>
      <c r="E5" s="167"/>
      <c r="F5" s="167"/>
      <c r="G5" s="54" t="s">
        <v>80</v>
      </c>
      <c r="H5" s="160" t="str">
        <f>IF(C4="","",VLOOKUP(C4,学校番号!B2:D56,3))</f>
        <v/>
      </c>
      <c r="I5" s="161"/>
      <c r="J5" s="154" t="s">
        <v>3</v>
      </c>
      <c r="K5" s="152" t="s">
        <v>129</v>
      </c>
      <c r="L5" s="153"/>
      <c r="M5" s="153"/>
      <c r="N5" s="153"/>
    </row>
    <row r="6" spans="1:14" s="8" customFormat="1" ht="30" customHeight="1" x14ac:dyDescent="0.25">
      <c r="A6" s="175" t="s">
        <v>27</v>
      </c>
      <c r="B6" s="176"/>
      <c r="C6" s="176"/>
      <c r="D6" s="184"/>
      <c r="E6" s="185"/>
      <c r="F6" s="186"/>
      <c r="G6" s="71"/>
      <c r="H6" s="72"/>
      <c r="J6" s="154" t="s">
        <v>3</v>
      </c>
      <c r="K6" s="187" t="s">
        <v>130</v>
      </c>
      <c r="L6" s="187"/>
      <c r="M6" s="187"/>
      <c r="N6" s="187"/>
    </row>
    <row r="7" spans="1:14" ht="37.5" customHeight="1" thickBot="1" x14ac:dyDescent="0.3">
      <c r="A7" s="180" t="s">
        <v>34</v>
      </c>
      <c r="B7" s="181"/>
      <c r="C7" s="61"/>
      <c r="D7" s="62" t="s">
        <v>33</v>
      </c>
      <c r="E7" s="63" t="s">
        <v>4</v>
      </c>
      <c r="F7" s="138" t="str">
        <f>IF(C7=""," ",C7*1000)</f>
        <v xml:space="preserve"> </v>
      </c>
      <c r="G7" s="137"/>
      <c r="H7" s="59"/>
      <c r="I7" s="60"/>
      <c r="J7" s="154" t="s">
        <v>3</v>
      </c>
      <c r="K7" s="179" t="s">
        <v>36</v>
      </c>
      <c r="L7" s="179"/>
      <c r="M7" s="179"/>
      <c r="N7" s="179"/>
    </row>
    <row r="8" spans="1:14" ht="27" customHeight="1" x14ac:dyDescent="0.25">
      <c r="A8" s="177" t="s">
        <v>0</v>
      </c>
      <c r="B8" s="171" t="s">
        <v>2</v>
      </c>
      <c r="C8" s="172"/>
      <c r="D8" s="182" t="s">
        <v>1</v>
      </c>
      <c r="E8" s="189" t="s">
        <v>161</v>
      </c>
      <c r="F8" s="143" t="s">
        <v>150</v>
      </c>
      <c r="G8" s="27"/>
    </row>
    <row r="9" spans="1:14" ht="37.5" customHeight="1" thickBot="1" x14ac:dyDescent="0.3">
      <c r="A9" s="178"/>
      <c r="B9" s="173"/>
      <c r="C9" s="174"/>
      <c r="D9" s="183"/>
      <c r="E9" s="190"/>
      <c r="F9" s="144" t="s">
        <v>192</v>
      </c>
    </row>
    <row r="10" spans="1:14" ht="37.5" customHeight="1" x14ac:dyDescent="0.25">
      <c r="A10" s="57">
        <v>1</v>
      </c>
      <c r="B10" s="4"/>
      <c r="C10" s="5"/>
      <c r="D10" s="6"/>
      <c r="E10" s="6"/>
      <c r="F10" s="145"/>
      <c r="G10" s="11" t="s">
        <v>3</v>
      </c>
      <c r="H10" s="188" t="s">
        <v>132</v>
      </c>
      <c r="I10" s="188"/>
      <c r="J10" s="188"/>
      <c r="K10" s="188"/>
      <c r="L10" s="188"/>
      <c r="N10" s="136" t="s">
        <v>182</v>
      </c>
    </row>
    <row r="11" spans="1:14" ht="37.5" customHeight="1" x14ac:dyDescent="0.25">
      <c r="A11" s="65">
        <v>2</v>
      </c>
      <c r="B11" s="66"/>
      <c r="C11" s="67"/>
      <c r="D11" s="68"/>
      <c r="E11" s="68"/>
      <c r="F11" s="146"/>
      <c r="H11" s="156" t="s">
        <v>151</v>
      </c>
      <c r="I11" s="156"/>
      <c r="J11" s="156" t="s">
        <v>195</v>
      </c>
      <c r="K11" s="156"/>
      <c r="L11" s="156"/>
      <c r="M11" s="156"/>
      <c r="N11" s="136" t="s">
        <v>183</v>
      </c>
    </row>
    <row r="12" spans="1:14" ht="37.5" customHeight="1" x14ac:dyDescent="0.25">
      <c r="A12" s="65">
        <v>3</v>
      </c>
      <c r="B12" s="66"/>
      <c r="C12" s="67"/>
      <c r="D12" s="68"/>
      <c r="E12" s="68"/>
      <c r="F12" s="146"/>
      <c r="J12" s="156"/>
      <c r="K12" s="156"/>
      <c r="L12" s="156"/>
      <c r="M12" s="156"/>
      <c r="N12" s="136" t="s">
        <v>184</v>
      </c>
    </row>
    <row r="13" spans="1:14" ht="37.5" customHeight="1" x14ac:dyDescent="0.25">
      <c r="A13" s="65">
        <v>4</v>
      </c>
      <c r="B13" s="66"/>
      <c r="C13" s="67"/>
      <c r="D13" s="68"/>
      <c r="E13" s="68"/>
      <c r="F13" s="146"/>
      <c r="H13" s="157" t="s">
        <v>133</v>
      </c>
      <c r="I13" s="157"/>
      <c r="J13" s="157"/>
      <c r="K13" s="157"/>
      <c r="L13" s="157"/>
      <c r="M13" s="157"/>
      <c r="N13" s="136" t="s">
        <v>185</v>
      </c>
    </row>
    <row r="14" spans="1:14" ht="37.5" customHeight="1" x14ac:dyDescent="0.25">
      <c r="A14" s="65">
        <v>5</v>
      </c>
      <c r="B14" s="66"/>
      <c r="C14" s="67"/>
      <c r="D14" s="68"/>
      <c r="E14" s="68"/>
      <c r="F14" s="146"/>
      <c r="H14" s="170" t="s">
        <v>174</v>
      </c>
      <c r="I14" s="170"/>
      <c r="J14" s="170"/>
      <c r="K14" s="170"/>
      <c r="L14" s="170"/>
      <c r="M14" s="170"/>
      <c r="N14" s="136" t="s">
        <v>186</v>
      </c>
    </row>
    <row r="15" spans="1:14" ht="37.5" customHeight="1" x14ac:dyDescent="0.25">
      <c r="A15" s="65">
        <v>6</v>
      </c>
      <c r="B15" s="66"/>
      <c r="C15" s="67"/>
      <c r="D15" s="68"/>
      <c r="E15" s="68"/>
      <c r="F15" s="146"/>
      <c r="H15" s="170"/>
      <c r="I15" s="170"/>
      <c r="J15" s="170"/>
      <c r="K15" s="170"/>
      <c r="L15" s="170"/>
      <c r="M15" s="170"/>
      <c r="N15" s="136" t="s">
        <v>187</v>
      </c>
    </row>
    <row r="16" spans="1:14" ht="37.5" customHeight="1" x14ac:dyDescent="0.25">
      <c r="A16" s="65">
        <v>7</v>
      </c>
      <c r="B16" s="66"/>
      <c r="C16" s="67"/>
      <c r="D16" s="68"/>
      <c r="E16" s="68"/>
      <c r="F16" s="146"/>
      <c r="N16" s="136"/>
    </row>
    <row r="17" spans="1:6" ht="37.5" customHeight="1" x14ac:dyDescent="0.25">
      <c r="A17" s="65">
        <v>8</v>
      </c>
      <c r="B17" s="66"/>
      <c r="C17" s="67"/>
      <c r="D17" s="68"/>
      <c r="E17" s="68"/>
      <c r="F17" s="146"/>
    </row>
    <row r="18" spans="1:6" ht="37.5" customHeight="1" x14ac:dyDescent="0.25">
      <c r="A18" s="65">
        <v>9</v>
      </c>
      <c r="B18" s="66"/>
      <c r="C18" s="67"/>
      <c r="D18" s="68"/>
      <c r="E18" s="68"/>
      <c r="F18" s="146"/>
    </row>
    <row r="19" spans="1:6" ht="37.5" customHeight="1" x14ac:dyDescent="0.25">
      <c r="A19" s="65">
        <v>10</v>
      </c>
      <c r="B19" s="66"/>
      <c r="C19" s="67"/>
      <c r="D19" s="68"/>
      <c r="E19" s="68"/>
      <c r="F19" s="146"/>
    </row>
    <row r="20" spans="1:6" ht="37.5" customHeight="1" x14ac:dyDescent="0.25">
      <c r="A20" s="65">
        <v>11</v>
      </c>
      <c r="B20" s="66"/>
      <c r="C20" s="67"/>
      <c r="D20" s="68"/>
      <c r="E20" s="68"/>
      <c r="F20" s="146"/>
    </row>
    <row r="21" spans="1:6" ht="37.5" customHeight="1" x14ac:dyDescent="0.25">
      <c r="A21" s="69">
        <v>12</v>
      </c>
      <c r="B21" s="70"/>
      <c r="C21" s="67"/>
      <c r="D21" s="68"/>
      <c r="E21" s="68"/>
      <c r="F21" s="146"/>
    </row>
    <row r="22" spans="1:6" ht="37.5" customHeight="1" x14ac:dyDescent="0.25">
      <c r="A22" s="65">
        <v>13</v>
      </c>
      <c r="B22" s="66"/>
      <c r="C22" s="67"/>
      <c r="D22" s="68"/>
      <c r="E22" s="68"/>
      <c r="F22" s="146"/>
    </row>
    <row r="23" spans="1:6" ht="37.5" customHeight="1" x14ac:dyDescent="0.25">
      <c r="A23" s="65">
        <v>14</v>
      </c>
      <c r="B23" s="66"/>
      <c r="C23" s="67"/>
      <c r="D23" s="68"/>
      <c r="E23" s="68"/>
      <c r="F23" s="146"/>
    </row>
    <row r="24" spans="1:6" ht="37.5" customHeight="1" x14ac:dyDescent="0.25">
      <c r="A24" s="55">
        <v>15</v>
      </c>
      <c r="B24" s="3"/>
      <c r="C24" s="67"/>
      <c r="D24" s="68"/>
      <c r="E24" s="68"/>
      <c r="F24" s="146"/>
    </row>
    <row r="25" spans="1:6" ht="37.5" customHeight="1" thickBot="1" x14ac:dyDescent="0.3">
      <c r="A25" s="56">
        <v>16</v>
      </c>
      <c r="B25" s="1"/>
      <c r="C25" s="2"/>
      <c r="D25" s="7"/>
      <c r="E25" s="7"/>
      <c r="F25" s="147"/>
    </row>
    <row r="26" spans="1:6" ht="30" customHeight="1" x14ac:dyDescent="0.25"/>
    <row r="27" spans="1:6" ht="30" customHeight="1" x14ac:dyDescent="0.25"/>
    <row r="28" spans="1:6" ht="30" customHeight="1" x14ac:dyDescent="0.25"/>
    <row r="29" spans="1:6" ht="30" customHeight="1" x14ac:dyDescent="0.25"/>
    <row r="30" spans="1:6" ht="30" customHeight="1" x14ac:dyDescent="0.25"/>
    <row r="31" spans="1:6" ht="30" customHeight="1" x14ac:dyDescent="0.25"/>
    <row r="32" spans="1:6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</sheetData>
  <sheetProtection sheet="1" objects="1" scenarios="1"/>
  <mergeCells count="23">
    <mergeCell ref="H14:M15"/>
    <mergeCell ref="B8:C9"/>
    <mergeCell ref="A6:C6"/>
    <mergeCell ref="A8:A9"/>
    <mergeCell ref="K7:N7"/>
    <mergeCell ref="A7:B7"/>
    <mergeCell ref="D8:D9"/>
    <mergeCell ref="D6:F6"/>
    <mergeCell ref="K6:N6"/>
    <mergeCell ref="H10:L10"/>
    <mergeCell ref="E8:E9"/>
    <mergeCell ref="J1:K1"/>
    <mergeCell ref="J11:M12"/>
    <mergeCell ref="H13:M13"/>
    <mergeCell ref="A5:B5"/>
    <mergeCell ref="H5:I5"/>
    <mergeCell ref="A4:B4"/>
    <mergeCell ref="A1:C1"/>
    <mergeCell ref="A3:C3"/>
    <mergeCell ref="C5:F5"/>
    <mergeCell ref="H11:I11"/>
    <mergeCell ref="D1:I1"/>
    <mergeCell ref="K4:N4"/>
  </mergeCells>
  <phoneticPr fontId="2"/>
  <dataValidations count="1">
    <dataValidation type="list" allowBlank="1" showInputMessage="1" showErrorMessage="1" sqref="F10:F25" xr:uid="{00000000-0002-0000-0100-000000000000}">
      <formula1>$N$10:$N$15</formula1>
    </dataValidation>
  </dataValidations>
  <printOptions horizontalCentered="1"/>
  <pageMargins left="0.39370078740157483" right="0.39370078740157483" top="0.59055118110236227" bottom="0.19685039370078741" header="0.51181102362204722" footer="0.51181102362204722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N43"/>
  <sheetViews>
    <sheetView zoomScale="106" zoomScaleNormal="106" zoomScaleSheetLayoutView="90" workbookViewId="0">
      <selection activeCell="D1" sqref="D1:I1"/>
    </sheetView>
  </sheetViews>
  <sheetFormatPr defaultColWidth="9" defaultRowHeight="12.75" x14ac:dyDescent="0.25"/>
  <cols>
    <col min="1" max="1" width="5" style="10" customWidth="1"/>
    <col min="2" max="2" width="10.1328125" style="10" customWidth="1"/>
    <col min="3" max="3" width="10" style="10" customWidth="1"/>
    <col min="4" max="4" width="6.46484375" style="10" customWidth="1"/>
    <col min="5" max="5" width="20.73046875" style="10" customWidth="1"/>
    <col min="6" max="6" width="20.1328125" style="10" customWidth="1"/>
    <col min="7" max="7" width="11.73046875" style="10" customWidth="1"/>
    <col min="8" max="8" width="10" style="10" customWidth="1"/>
    <col min="9" max="9" width="4.53125" style="10" customWidth="1"/>
    <col min="10" max="10" width="6.265625" style="10" customWidth="1"/>
    <col min="11" max="11" width="21.9296875" style="10" customWidth="1"/>
    <col min="12" max="12" width="7.86328125" style="10" customWidth="1"/>
    <col min="13" max="14" width="10" style="10" customWidth="1"/>
    <col min="15" max="16384" width="9" style="10"/>
  </cols>
  <sheetData>
    <row r="1" spans="1:14" ht="47.25" customHeight="1" x14ac:dyDescent="0.25">
      <c r="A1" s="164">
        <f ca="1">NOW()</f>
        <v>46079.848270949071</v>
      </c>
      <c r="B1" s="164"/>
      <c r="C1" s="164"/>
      <c r="D1" s="263" t="s">
        <v>193</v>
      </c>
      <c r="E1" s="263"/>
      <c r="F1" s="263"/>
      <c r="G1" s="263"/>
      <c r="H1" s="263"/>
      <c r="I1" s="263"/>
      <c r="J1" s="155" t="s">
        <v>31</v>
      </c>
      <c r="K1" s="155"/>
    </row>
    <row r="2" spans="1:14" ht="24.75" customHeight="1" x14ac:dyDescent="0.25"/>
    <row r="3" spans="1:14" ht="29.25" customHeight="1" thickBot="1" x14ac:dyDescent="0.3">
      <c r="A3" s="191" t="s">
        <v>16</v>
      </c>
      <c r="B3" s="191"/>
      <c r="C3" s="191"/>
    </row>
    <row r="4" spans="1:14" ht="33.75" customHeight="1" thickBot="1" x14ac:dyDescent="0.3">
      <c r="A4" s="162" t="s">
        <v>37</v>
      </c>
      <c r="B4" s="163"/>
      <c r="C4" s="50"/>
      <c r="D4" s="73"/>
      <c r="E4" s="64"/>
      <c r="F4" s="64"/>
      <c r="J4" s="154" t="s">
        <v>3</v>
      </c>
      <c r="K4" s="169" t="s">
        <v>131</v>
      </c>
      <c r="L4" s="169"/>
      <c r="M4" s="169"/>
      <c r="N4" s="169"/>
    </row>
    <row r="5" spans="1:14" ht="30" customHeight="1" thickBot="1" x14ac:dyDescent="0.3">
      <c r="A5" s="158" t="s">
        <v>32</v>
      </c>
      <c r="B5" s="159"/>
      <c r="C5" s="166" t="str">
        <f>IF(C4="","",VLOOKUP(C4,学校番号!B2:D56,2))</f>
        <v/>
      </c>
      <c r="D5" s="167"/>
      <c r="E5" s="167"/>
      <c r="F5" s="167"/>
      <c r="G5" s="54" t="s">
        <v>80</v>
      </c>
      <c r="H5" s="160" t="str">
        <f>IF(C4="","",VLOOKUP(C4,学校番号!B2:D56,3))</f>
        <v/>
      </c>
      <c r="I5" s="161"/>
      <c r="J5" s="154" t="s">
        <v>3</v>
      </c>
      <c r="K5" s="152" t="s">
        <v>129</v>
      </c>
      <c r="L5" s="153"/>
      <c r="M5" s="153"/>
      <c r="N5" s="153"/>
    </row>
    <row r="6" spans="1:14" s="8" customFormat="1" ht="30" customHeight="1" x14ac:dyDescent="0.25">
      <c r="A6" s="175" t="s">
        <v>27</v>
      </c>
      <c r="B6" s="176"/>
      <c r="C6" s="176"/>
      <c r="D6" s="184"/>
      <c r="E6" s="185"/>
      <c r="F6" s="186"/>
      <c r="G6" s="71"/>
      <c r="H6" s="72"/>
      <c r="J6" s="154" t="s">
        <v>3</v>
      </c>
      <c r="K6" s="187" t="s">
        <v>130</v>
      </c>
      <c r="L6" s="187"/>
      <c r="M6" s="187"/>
      <c r="N6" s="187"/>
    </row>
    <row r="7" spans="1:14" ht="37.5" customHeight="1" thickBot="1" x14ac:dyDescent="0.3">
      <c r="A7" s="180" t="s">
        <v>34</v>
      </c>
      <c r="B7" s="181"/>
      <c r="C7" s="61"/>
      <c r="D7" s="62" t="s">
        <v>33</v>
      </c>
      <c r="E7" s="63" t="s">
        <v>4</v>
      </c>
      <c r="F7" s="138" t="str">
        <f>IF(C7=""," ",C7*1000)</f>
        <v xml:space="preserve"> </v>
      </c>
      <c r="G7" s="137"/>
      <c r="H7" s="59"/>
      <c r="I7" s="60"/>
      <c r="J7" s="154" t="s">
        <v>3</v>
      </c>
      <c r="K7" s="179" t="s">
        <v>36</v>
      </c>
      <c r="L7" s="179"/>
      <c r="M7" s="179"/>
      <c r="N7" s="179"/>
    </row>
    <row r="8" spans="1:14" ht="27" customHeight="1" x14ac:dyDescent="0.25">
      <c r="A8" s="177" t="s">
        <v>0</v>
      </c>
      <c r="B8" s="171" t="s">
        <v>2</v>
      </c>
      <c r="C8" s="172"/>
      <c r="D8" s="182" t="s">
        <v>1</v>
      </c>
      <c r="E8" s="189" t="s">
        <v>161</v>
      </c>
      <c r="F8" s="139" t="s">
        <v>150</v>
      </c>
      <c r="G8" s="27"/>
    </row>
    <row r="9" spans="1:14" ht="37.5" customHeight="1" thickBot="1" x14ac:dyDescent="0.3">
      <c r="A9" s="178"/>
      <c r="B9" s="173"/>
      <c r="C9" s="174"/>
      <c r="D9" s="183"/>
      <c r="E9" s="190"/>
      <c r="F9" s="144" t="s">
        <v>192</v>
      </c>
    </row>
    <row r="10" spans="1:14" ht="37.5" customHeight="1" x14ac:dyDescent="0.25">
      <c r="A10" s="57">
        <v>1</v>
      </c>
      <c r="B10" s="4"/>
      <c r="C10" s="5"/>
      <c r="D10" s="6"/>
      <c r="E10" s="6"/>
      <c r="F10" s="140"/>
      <c r="G10" s="11" t="s">
        <v>3</v>
      </c>
      <c r="H10" s="188" t="s">
        <v>132</v>
      </c>
      <c r="I10" s="188"/>
      <c r="J10" s="188"/>
      <c r="K10" s="188"/>
      <c r="L10" s="188"/>
      <c r="N10" s="136" t="s">
        <v>182</v>
      </c>
    </row>
    <row r="11" spans="1:14" ht="37.5" customHeight="1" x14ac:dyDescent="0.25">
      <c r="A11" s="65">
        <v>2</v>
      </c>
      <c r="B11" s="66"/>
      <c r="C11" s="67"/>
      <c r="D11" s="68"/>
      <c r="E11" s="68"/>
      <c r="F11" s="141"/>
      <c r="H11" s="156" t="s">
        <v>151</v>
      </c>
      <c r="I11" s="156"/>
      <c r="J11" s="156" t="s">
        <v>194</v>
      </c>
      <c r="K11" s="156"/>
      <c r="L11" s="156"/>
      <c r="M11" s="156"/>
      <c r="N11" s="136" t="s">
        <v>183</v>
      </c>
    </row>
    <row r="12" spans="1:14" ht="37.5" customHeight="1" x14ac:dyDescent="0.25">
      <c r="A12" s="65">
        <v>3</v>
      </c>
      <c r="B12" s="66"/>
      <c r="C12" s="67"/>
      <c r="D12" s="68"/>
      <c r="E12" s="68"/>
      <c r="F12" s="141"/>
      <c r="J12" s="156"/>
      <c r="K12" s="156"/>
      <c r="L12" s="156"/>
      <c r="M12" s="156"/>
      <c r="N12" s="136" t="s">
        <v>184</v>
      </c>
    </row>
    <row r="13" spans="1:14" ht="37.5" customHeight="1" x14ac:dyDescent="0.25">
      <c r="A13" s="65">
        <v>4</v>
      </c>
      <c r="B13" s="66"/>
      <c r="C13" s="67"/>
      <c r="D13" s="68"/>
      <c r="E13" s="68"/>
      <c r="F13" s="141"/>
      <c r="H13" s="157" t="s">
        <v>133</v>
      </c>
      <c r="I13" s="157"/>
      <c r="J13" s="157"/>
      <c r="K13" s="157"/>
      <c r="L13" s="157"/>
      <c r="M13" s="157"/>
      <c r="N13" s="136" t="s">
        <v>185</v>
      </c>
    </row>
    <row r="14" spans="1:14" ht="37.5" customHeight="1" x14ac:dyDescent="0.25">
      <c r="A14" s="65">
        <v>5</v>
      </c>
      <c r="B14" s="66"/>
      <c r="C14" s="67"/>
      <c r="D14" s="68"/>
      <c r="E14" s="68"/>
      <c r="F14" s="141"/>
      <c r="H14" s="170" t="s">
        <v>174</v>
      </c>
      <c r="I14" s="170"/>
      <c r="J14" s="170"/>
      <c r="K14" s="170"/>
      <c r="L14" s="170"/>
      <c r="M14" s="170"/>
      <c r="N14" s="136" t="s">
        <v>186</v>
      </c>
    </row>
    <row r="15" spans="1:14" ht="37.5" customHeight="1" x14ac:dyDescent="0.25">
      <c r="A15" s="65">
        <v>6</v>
      </c>
      <c r="B15" s="66"/>
      <c r="C15" s="67"/>
      <c r="D15" s="68"/>
      <c r="E15" s="68"/>
      <c r="F15" s="141"/>
      <c r="H15" s="170"/>
      <c r="I15" s="170"/>
      <c r="J15" s="170"/>
      <c r="K15" s="170"/>
      <c r="L15" s="170"/>
      <c r="M15" s="170"/>
      <c r="N15" s="136" t="s">
        <v>187</v>
      </c>
    </row>
    <row r="16" spans="1:14" ht="37.5" customHeight="1" x14ac:dyDescent="0.25">
      <c r="A16" s="65">
        <v>7</v>
      </c>
      <c r="B16" s="66"/>
      <c r="C16" s="67"/>
      <c r="D16" s="68"/>
      <c r="E16" s="68"/>
      <c r="F16" s="141"/>
    </row>
    <row r="17" spans="1:6" ht="37.5" customHeight="1" x14ac:dyDescent="0.25">
      <c r="A17" s="65">
        <v>8</v>
      </c>
      <c r="B17" s="66"/>
      <c r="C17" s="67"/>
      <c r="D17" s="68"/>
      <c r="E17" s="68"/>
      <c r="F17" s="141"/>
    </row>
    <row r="18" spans="1:6" ht="37.5" customHeight="1" x14ac:dyDescent="0.25">
      <c r="A18" s="65">
        <v>9</v>
      </c>
      <c r="B18" s="66"/>
      <c r="C18" s="67"/>
      <c r="D18" s="68"/>
      <c r="E18" s="68"/>
      <c r="F18" s="141"/>
    </row>
    <row r="19" spans="1:6" ht="37.5" customHeight="1" x14ac:dyDescent="0.25">
      <c r="A19" s="65">
        <v>10</v>
      </c>
      <c r="B19" s="66"/>
      <c r="C19" s="67"/>
      <c r="D19" s="68"/>
      <c r="E19" s="68"/>
      <c r="F19" s="141"/>
    </row>
    <row r="20" spans="1:6" ht="37.5" customHeight="1" x14ac:dyDescent="0.25">
      <c r="A20" s="65">
        <v>11</v>
      </c>
      <c r="B20" s="66"/>
      <c r="C20" s="67"/>
      <c r="D20" s="68"/>
      <c r="E20" s="68"/>
      <c r="F20" s="141"/>
    </row>
    <row r="21" spans="1:6" ht="37.5" customHeight="1" x14ac:dyDescent="0.25">
      <c r="A21" s="69">
        <v>12</v>
      </c>
      <c r="B21" s="70"/>
      <c r="C21" s="67"/>
      <c r="D21" s="68"/>
      <c r="E21" s="68"/>
      <c r="F21" s="141"/>
    </row>
    <row r="22" spans="1:6" ht="37.5" customHeight="1" x14ac:dyDescent="0.25">
      <c r="A22" s="65">
        <v>13</v>
      </c>
      <c r="B22" s="66"/>
      <c r="C22" s="67"/>
      <c r="D22" s="68"/>
      <c r="E22" s="68"/>
      <c r="F22" s="141"/>
    </row>
    <row r="23" spans="1:6" ht="37.5" customHeight="1" x14ac:dyDescent="0.25">
      <c r="A23" s="65">
        <v>14</v>
      </c>
      <c r="B23" s="66"/>
      <c r="C23" s="67"/>
      <c r="D23" s="68"/>
      <c r="E23" s="68"/>
      <c r="F23" s="141"/>
    </row>
    <row r="24" spans="1:6" ht="37.5" customHeight="1" x14ac:dyDescent="0.25">
      <c r="A24" s="55">
        <v>15</v>
      </c>
      <c r="B24" s="3"/>
      <c r="C24" s="67"/>
      <c r="D24" s="68"/>
      <c r="E24" s="68"/>
      <c r="F24" s="141"/>
    </row>
    <row r="25" spans="1:6" ht="37.5" customHeight="1" thickBot="1" x14ac:dyDescent="0.3">
      <c r="A25" s="56">
        <v>16</v>
      </c>
      <c r="B25" s="1"/>
      <c r="C25" s="2"/>
      <c r="D25" s="7"/>
      <c r="E25" s="7"/>
      <c r="F25" s="142"/>
    </row>
    <row r="26" spans="1:6" ht="30" customHeight="1" x14ac:dyDescent="0.25"/>
    <row r="27" spans="1:6" ht="30" customHeight="1" x14ac:dyDescent="0.25"/>
    <row r="28" spans="1:6" ht="30" customHeight="1" x14ac:dyDescent="0.25"/>
    <row r="29" spans="1:6" ht="30" customHeight="1" x14ac:dyDescent="0.25"/>
    <row r="30" spans="1:6" ht="30" customHeight="1" x14ac:dyDescent="0.25"/>
    <row r="31" spans="1:6" ht="30" customHeight="1" x14ac:dyDescent="0.25"/>
    <row r="32" spans="1:6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</sheetData>
  <mergeCells count="23">
    <mergeCell ref="K6:N6"/>
    <mergeCell ref="A1:C1"/>
    <mergeCell ref="D1:I1"/>
    <mergeCell ref="J1:K1"/>
    <mergeCell ref="A3:C3"/>
    <mergeCell ref="A4:B4"/>
    <mergeCell ref="K4:N4"/>
    <mergeCell ref="A5:B5"/>
    <mergeCell ref="C5:F5"/>
    <mergeCell ref="H5:I5"/>
    <mergeCell ref="A6:C6"/>
    <mergeCell ref="D6:F6"/>
    <mergeCell ref="A7:B7"/>
    <mergeCell ref="K7:N7"/>
    <mergeCell ref="A8:A9"/>
    <mergeCell ref="B8:C9"/>
    <mergeCell ref="H14:M15"/>
    <mergeCell ref="H10:L10"/>
    <mergeCell ref="H11:I11"/>
    <mergeCell ref="J11:M12"/>
    <mergeCell ref="H13:M13"/>
    <mergeCell ref="D8:D9"/>
    <mergeCell ref="E8:E9"/>
  </mergeCells>
  <phoneticPr fontId="2"/>
  <dataValidations count="1">
    <dataValidation type="list" allowBlank="1" showInputMessage="1" showErrorMessage="1" sqref="F10:F25" xr:uid="{00000000-0002-0000-0200-000000000000}">
      <formula1>$N$10:$N$15</formula1>
    </dataValidation>
  </dataValidations>
  <printOptions horizontalCentered="1"/>
  <pageMargins left="0.39370078740157483" right="0.39370078740157483" top="0.59055118110236227" bottom="0.19685039370078741" header="0.51181102362204722" footer="0.51181102362204722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25"/>
  <sheetViews>
    <sheetView zoomScaleNormal="100" workbookViewId="0">
      <selection activeCell="S10" sqref="S10"/>
    </sheetView>
  </sheetViews>
  <sheetFormatPr defaultColWidth="9" defaultRowHeight="12.75" x14ac:dyDescent="0.25"/>
  <cols>
    <col min="1" max="2" width="5" style="14" customWidth="1"/>
    <col min="3" max="4" width="8.73046875" style="14" customWidth="1"/>
    <col min="5" max="5" width="5.1328125" style="14" customWidth="1"/>
    <col min="6" max="6" width="9.3984375" style="14" customWidth="1"/>
    <col min="7" max="7" width="4.59765625" style="14" customWidth="1"/>
    <col min="8" max="9" width="2.46484375" style="14" customWidth="1"/>
    <col min="10" max="11" width="5" style="14" customWidth="1"/>
    <col min="12" max="13" width="8.73046875" style="14" customWidth="1"/>
    <col min="14" max="14" width="5" style="14" customWidth="1"/>
    <col min="15" max="15" width="9.3984375" style="14" customWidth="1"/>
    <col min="16" max="16" width="5" style="14" customWidth="1"/>
    <col min="17" max="17" width="5.59765625" style="14" customWidth="1"/>
    <col min="18" max="18" width="5.59765625" style="15" customWidth="1"/>
    <col min="19" max="19" width="8.1328125" style="53" customWidth="1"/>
    <col min="20" max="20" width="17.1328125" style="16" customWidth="1"/>
    <col min="21" max="22" width="1.1328125" style="16" hidden="1" customWidth="1"/>
    <col min="23" max="24" width="1.1328125" style="17" hidden="1" customWidth="1"/>
    <col min="25" max="26" width="1.1328125" style="14" hidden="1" customWidth="1"/>
    <col min="27" max="27" width="9" style="14" hidden="1" customWidth="1"/>
    <col min="28" max="28" width="5.46484375" style="14" customWidth="1"/>
    <col min="29" max="29" width="8.86328125" style="14" customWidth="1"/>
    <col min="30" max="30" width="16.3984375" style="14" customWidth="1"/>
    <col min="31" max="16384" width="9" style="14"/>
  </cols>
  <sheetData>
    <row r="1" spans="1:30" ht="21.4" customHeight="1" thickBot="1" x14ac:dyDescent="0.3">
      <c r="G1" s="262">
        <f>'入力用（男子）'!$C$4</f>
        <v>0</v>
      </c>
      <c r="H1" s="262"/>
      <c r="I1" s="262"/>
      <c r="J1" s="262"/>
      <c r="K1" s="262"/>
      <c r="L1" s="262"/>
      <c r="M1" s="262"/>
      <c r="N1" s="262"/>
      <c r="O1" s="262"/>
      <c r="P1" s="262">
        <f>'入力用（女子）'!$C$4</f>
        <v>0</v>
      </c>
    </row>
    <row r="2" spans="1:30" ht="18" customHeight="1" x14ac:dyDescent="0.25">
      <c r="A2" s="212">
        <f ca="1">'入力用（男子）'!$A$1</f>
        <v>46079.848270949071</v>
      </c>
      <c r="B2" s="213"/>
      <c r="C2" s="213"/>
      <c r="D2" s="213"/>
      <c r="E2" s="213"/>
      <c r="F2" s="213"/>
      <c r="G2" s="214"/>
      <c r="H2" s="12"/>
      <c r="I2" s="13"/>
      <c r="J2" s="212">
        <f ca="1">$A$2</f>
        <v>46079.848270949071</v>
      </c>
      <c r="K2" s="213"/>
      <c r="L2" s="213"/>
      <c r="M2" s="213"/>
      <c r="N2" s="213"/>
      <c r="O2" s="213"/>
      <c r="P2" s="214"/>
    </row>
    <row r="3" spans="1:30" ht="18" customHeight="1" x14ac:dyDescent="0.25">
      <c r="A3" s="209" t="str">
        <f>'入力用（男子）'!D1</f>
        <v>競技者育成プログラムStep２　兼
国民スポーツ大会山口県選考会（シングルスの部）</v>
      </c>
      <c r="B3" s="210"/>
      <c r="C3" s="210"/>
      <c r="D3" s="210"/>
      <c r="E3" s="210"/>
      <c r="F3" s="210"/>
      <c r="G3" s="211"/>
      <c r="H3" s="12"/>
      <c r="I3" s="13"/>
      <c r="J3" s="231" t="str">
        <f>'入力用（女子）'!D1</f>
        <v>競技者育成プログラムStep２　兼
国民スポーツ大会山口県選考会（シングルスの部）</v>
      </c>
      <c r="K3" s="232"/>
      <c r="L3" s="232"/>
      <c r="M3" s="232"/>
      <c r="N3" s="232"/>
      <c r="O3" s="232"/>
      <c r="P3" s="233"/>
    </row>
    <row r="4" spans="1:30" ht="24" customHeight="1" thickBot="1" x14ac:dyDescent="0.3">
      <c r="A4" s="206" t="s">
        <v>5</v>
      </c>
      <c r="B4" s="207"/>
      <c r="C4" s="207"/>
      <c r="D4" s="207"/>
      <c r="E4" s="207"/>
      <c r="F4" s="207"/>
      <c r="G4" s="208"/>
      <c r="H4" s="12"/>
      <c r="I4" s="13"/>
      <c r="J4" s="234" t="s">
        <v>6</v>
      </c>
      <c r="K4" s="235"/>
      <c r="L4" s="235"/>
      <c r="M4" s="235"/>
      <c r="N4" s="235"/>
      <c r="O4" s="235"/>
      <c r="P4" s="236"/>
    </row>
    <row r="5" spans="1:30" ht="27" customHeight="1" x14ac:dyDescent="0.25">
      <c r="A5" s="219" t="str">
        <f>'入力用（男子）'!$C$5</f>
        <v/>
      </c>
      <c r="B5" s="220"/>
      <c r="C5" s="220"/>
      <c r="D5" s="220"/>
      <c r="E5" s="220"/>
      <c r="F5" s="220"/>
      <c r="G5" s="221"/>
      <c r="H5" s="12"/>
      <c r="I5" s="13"/>
      <c r="J5" s="219" t="str">
        <f>IF('入力用（女子）'!$C$5="","",'入力用（女子）'!$C$5)</f>
        <v/>
      </c>
      <c r="K5" s="220"/>
      <c r="L5" s="220"/>
      <c r="M5" s="220"/>
      <c r="N5" s="220"/>
      <c r="O5" s="220"/>
      <c r="P5" s="221"/>
    </row>
    <row r="6" spans="1:30" ht="27" customHeight="1" x14ac:dyDescent="0.25">
      <c r="A6" s="227" t="s">
        <v>7</v>
      </c>
      <c r="B6" s="228"/>
      <c r="C6" s="222">
        <f>'入力用（男子）'!D6</f>
        <v>0</v>
      </c>
      <c r="D6" s="223"/>
      <c r="E6" s="223"/>
      <c r="F6" s="223"/>
      <c r="G6" s="224"/>
      <c r="H6" s="12"/>
      <c r="I6" s="13"/>
      <c r="J6" s="227" t="s">
        <v>7</v>
      </c>
      <c r="K6" s="228"/>
      <c r="L6" s="222">
        <f>'入力用（女子）'!$D$6</f>
        <v>0</v>
      </c>
      <c r="M6" s="223"/>
      <c r="N6" s="223"/>
      <c r="O6" s="223"/>
      <c r="P6" s="224"/>
    </row>
    <row r="7" spans="1:30" ht="33.75" customHeight="1" thickBot="1" x14ac:dyDescent="0.3">
      <c r="A7" s="217" t="s">
        <v>35</v>
      </c>
      <c r="B7" s="218"/>
      <c r="C7" s="18">
        <f>'入力用（男子）'!C7</f>
        <v>0</v>
      </c>
      <c r="D7" s="26" t="s">
        <v>33</v>
      </c>
      <c r="E7" s="19" t="s">
        <v>8</v>
      </c>
      <c r="F7" s="225" t="str">
        <f>'入力用（男子）'!$F$7</f>
        <v xml:space="preserve"> </v>
      </c>
      <c r="G7" s="226"/>
      <c r="H7" s="12"/>
      <c r="I7" s="13"/>
      <c r="J7" s="217" t="s">
        <v>35</v>
      </c>
      <c r="K7" s="218"/>
      <c r="L7" s="18">
        <f>'入力用（女子）'!$C$7</f>
        <v>0</v>
      </c>
      <c r="M7" s="26" t="s">
        <v>33</v>
      </c>
      <c r="N7" s="19" t="s">
        <v>8</v>
      </c>
      <c r="O7" s="225" t="str">
        <f>IF('入力用（女子）'!$F$7="","",'入力用（女子）'!$F$7)</f>
        <v xml:space="preserve"> </v>
      </c>
      <c r="P7" s="226"/>
    </row>
    <row r="8" spans="1:30" ht="22.5" customHeight="1" thickTop="1" x14ac:dyDescent="0.25">
      <c r="A8" s="202" t="s">
        <v>9</v>
      </c>
      <c r="B8" s="203"/>
      <c r="C8" s="229" t="s">
        <v>10</v>
      </c>
      <c r="D8" s="203"/>
      <c r="E8" s="198" t="s">
        <v>11</v>
      </c>
      <c r="F8" s="200" t="s">
        <v>13</v>
      </c>
      <c r="G8" s="215" t="s">
        <v>12</v>
      </c>
      <c r="H8" s="12"/>
      <c r="I8" s="13"/>
      <c r="J8" s="202" t="s">
        <v>9</v>
      </c>
      <c r="K8" s="203"/>
      <c r="L8" s="229" t="s">
        <v>10</v>
      </c>
      <c r="M8" s="203"/>
      <c r="N8" s="198" t="s">
        <v>11</v>
      </c>
      <c r="O8" s="200" t="s">
        <v>13</v>
      </c>
      <c r="P8" s="215" t="s">
        <v>12</v>
      </c>
    </row>
    <row r="9" spans="1:30" ht="22.5" customHeight="1" thickBot="1" x14ac:dyDescent="0.3">
      <c r="A9" s="204"/>
      <c r="B9" s="205"/>
      <c r="C9" s="230"/>
      <c r="D9" s="205"/>
      <c r="E9" s="199"/>
      <c r="F9" s="201"/>
      <c r="G9" s="216"/>
      <c r="H9" s="20"/>
      <c r="I9" s="21"/>
      <c r="J9" s="204"/>
      <c r="K9" s="205"/>
      <c r="L9" s="230"/>
      <c r="M9" s="205"/>
      <c r="N9" s="199"/>
      <c r="O9" s="201"/>
      <c r="P9" s="216"/>
      <c r="R9" s="22" t="s">
        <v>14</v>
      </c>
      <c r="S9" s="16" t="s">
        <v>15</v>
      </c>
      <c r="W9" s="16"/>
      <c r="X9" s="16"/>
      <c r="Y9" s="16"/>
      <c r="Z9" s="16"/>
      <c r="AA9" s="16"/>
      <c r="AB9" s="16"/>
      <c r="AC9" s="16" t="s">
        <v>16</v>
      </c>
    </row>
    <row r="10" spans="1:30" ht="27" customHeight="1" thickTop="1" x14ac:dyDescent="0.25">
      <c r="A10" s="194">
        <v>1</v>
      </c>
      <c r="B10" s="195"/>
      <c r="C10" s="75" t="str">
        <f>IF('入力用（男子）'!B10="","",'入力用（男子）'!B10)</f>
        <v/>
      </c>
      <c r="D10" s="76" t="str">
        <f>IF('入力用（男子）'!C10="","",'入力用（男子）'!C10)</f>
        <v/>
      </c>
      <c r="E10" s="75" t="str">
        <f>IF('入力用（男子）'!D10="","",'入力用（男子）'!D10)</f>
        <v/>
      </c>
      <c r="F10" s="75" t="str">
        <f>IF('入力用（男子）'!E10="","",'入力用（男子）'!E10)</f>
        <v/>
      </c>
      <c r="G10" s="99" t="str">
        <f>IF('入力用（男子）'!F10="","",'入力用（男子）'!F10)</f>
        <v/>
      </c>
      <c r="H10" s="23"/>
      <c r="I10" s="24"/>
      <c r="J10" s="194">
        <v>1</v>
      </c>
      <c r="K10" s="195"/>
      <c r="L10" s="9" t="str">
        <f>IF('入力用（女子）'!B10="","",'入力用（女子）'!B10)</f>
        <v/>
      </c>
      <c r="M10" s="79" t="str">
        <f>IF('入力用（女子）'!C10="","",'入力用（女子）'!C10)</f>
        <v/>
      </c>
      <c r="N10" s="9" t="str">
        <f>IF('入力用（女子）'!D10="","",'入力用（女子）'!D10)</f>
        <v/>
      </c>
      <c r="O10" s="51" t="str">
        <f>IF('入力用（女子）'!E10="","",'入力用（女子）'!E10)</f>
        <v/>
      </c>
      <c r="P10" s="99" t="str">
        <f>IF('入力用（女子）'!F10="","",'入力用（女子）'!F10)</f>
        <v/>
      </c>
      <c r="R10" s="102" t="s">
        <v>17</v>
      </c>
      <c r="S10" s="97" t="str">
        <f>IF(T10="","",'入力用（男子）'!$H$5)</f>
        <v/>
      </c>
      <c r="T10" s="98" t="str">
        <f>IF(C10="","",CONCATENATE(C10,"　",D10))</f>
        <v/>
      </c>
      <c r="U10" s="98"/>
      <c r="V10" s="98"/>
      <c r="W10" s="98"/>
      <c r="X10" s="98"/>
      <c r="Y10" s="98"/>
      <c r="Z10" s="98"/>
      <c r="AA10" s="98"/>
      <c r="AB10" s="102" t="s">
        <v>17</v>
      </c>
      <c r="AC10" s="97" t="str">
        <f>IF('入力用（女子）'!$H$5="","",'入力用（女子）'!$H$5)</f>
        <v/>
      </c>
      <c r="AD10" s="98" t="str">
        <f>IF(L10="","",CONCATENATE(L10,"　",M10))</f>
        <v/>
      </c>
    </row>
    <row r="11" spans="1:30" ht="27" customHeight="1" x14ac:dyDescent="0.25">
      <c r="A11" s="196">
        <v>2</v>
      </c>
      <c r="B11" s="197"/>
      <c r="C11" s="75" t="str">
        <f>IF('入力用（男子）'!B11="","",'入力用（男子）'!B11)</f>
        <v/>
      </c>
      <c r="D11" s="76" t="str">
        <f>IF('入力用（男子）'!C11="","",'入力用（男子）'!C11)</f>
        <v/>
      </c>
      <c r="E11" s="75" t="str">
        <f>IF('入力用（男子）'!D11="","",'入力用（男子）'!D11)</f>
        <v/>
      </c>
      <c r="F11" s="75" t="str">
        <f>IF('入力用（男子）'!E11="","",'入力用（男子）'!E11)</f>
        <v/>
      </c>
      <c r="G11" s="100" t="str">
        <f>IF('入力用（男子）'!F11="","",'入力用（男子）'!F11)</f>
        <v/>
      </c>
      <c r="H11" s="23"/>
      <c r="I11" s="24"/>
      <c r="J11" s="196">
        <v>2</v>
      </c>
      <c r="K11" s="197"/>
      <c r="L11" s="75" t="str">
        <f>IF('入力用（女子）'!B11="","",'入力用（女子）'!B11)</f>
        <v/>
      </c>
      <c r="M11" s="76" t="str">
        <f>IF('入力用（女子）'!C11="","",'入力用（女子）'!C11)</f>
        <v/>
      </c>
      <c r="N11" s="75" t="str">
        <f>IF('入力用（女子）'!D11="","",'入力用（女子）'!D11)</f>
        <v/>
      </c>
      <c r="O11" s="74" t="str">
        <f>IF('入力用（女子）'!E11="","",'入力用（女子）'!E11)</f>
        <v/>
      </c>
      <c r="P11" s="100" t="str">
        <f>IF('入力用（女子）'!F11="","",'入力用（女子）'!F11)</f>
        <v/>
      </c>
      <c r="R11" s="102" t="s">
        <v>18</v>
      </c>
      <c r="S11" s="97" t="str">
        <f>IF(T11="","",'入力用（男子）'!$H$5)</f>
        <v/>
      </c>
      <c r="T11" s="98" t="str">
        <f t="shared" ref="T11:T25" si="0">IF(C11="","",CONCATENATE(C11,"　",D11))</f>
        <v/>
      </c>
      <c r="U11" s="98"/>
      <c r="V11" s="98"/>
      <c r="W11" s="98"/>
      <c r="X11" s="98"/>
      <c r="Y11" s="98"/>
      <c r="Z11" s="98"/>
      <c r="AA11" s="98"/>
      <c r="AB11" s="102" t="s">
        <v>18</v>
      </c>
      <c r="AC11" s="97" t="str">
        <f>IF('入力用（女子）'!$H$5="","",'入力用（女子）'!$H$5)</f>
        <v/>
      </c>
      <c r="AD11" s="98" t="str">
        <f t="shared" ref="AD11:AD25" si="1">IF(L11="","",CONCATENATE(L11,"　",M11))</f>
        <v/>
      </c>
    </row>
    <row r="12" spans="1:30" ht="27" customHeight="1" x14ac:dyDescent="0.25">
      <c r="A12" s="196">
        <v>3</v>
      </c>
      <c r="B12" s="197"/>
      <c r="C12" s="75" t="str">
        <f>IF('入力用（男子）'!B12="","",'入力用（男子）'!B12)</f>
        <v/>
      </c>
      <c r="D12" s="76" t="str">
        <f>IF('入力用（男子）'!C12="","",'入力用（男子）'!C12)</f>
        <v/>
      </c>
      <c r="E12" s="75" t="str">
        <f>IF('入力用（男子）'!D12="","",'入力用（男子）'!D12)</f>
        <v/>
      </c>
      <c r="F12" s="75" t="str">
        <f>IF('入力用（男子）'!E12="","",'入力用（男子）'!E12)</f>
        <v/>
      </c>
      <c r="G12" s="100" t="str">
        <f>IF('入力用（男子）'!F12="","",'入力用（男子）'!F12)</f>
        <v/>
      </c>
      <c r="H12" s="23"/>
      <c r="I12" s="24"/>
      <c r="J12" s="196">
        <v>3</v>
      </c>
      <c r="K12" s="197"/>
      <c r="L12" s="75" t="str">
        <f>IF('入力用（女子）'!B12="","",'入力用（女子）'!B12)</f>
        <v/>
      </c>
      <c r="M12" s="76" t="str">
        <f>IF('入力用（女子）'!C12="","",'入力用（女子）'!C12)</f>
        <v/>
      </c>
      <c r="N12" s="75" t="str">
        <f>IF('入力用（女子）'!D12="","",'入力用（女子）'!D12)</f>
        <v/>
      </c>
      <c r="O12" s="74" t="str">
        <f>IF('入力用（女子）'!E12="","",'入力用（女子）'!E12)</f>
        <v/>
      </c>
      <c r="P12" s="100" t="str">
        <f>IF('入力用（女子）'!F12="","",'入力用（女子）'!F12)</f>
        <v/>
      </c>
      <c r="R12" s="102" t="s">
        <v>19</v>
      </c>
      <c r="S12" s="97" t="str">
        <f>IF(T12="","",'入力用（男子）'!$H$5)</f>
        <v/>
      </c>
      <c r="T12" s="98" t="str">
        <f t="shared" si="0"/>
        <v/>
      </c>
      <c r="U12" s="98"/>
      <c r="V12" s="98"/>
      <c r="W12" s="98"/>
      <c r="X12" s="98"/>
      <c r="Y12" s="98"/>
      <c r="Z12" s="98"/>
      <c r="AA12" s="98"/>
      <c r="AB12" s="102" t="s">
        <v>19</v>
      </c>
      <c r="AC12" s="97" t="str">
        <f>IF('入力用（女子）'!$H$5="","",'入力用（女子）'!$H$5)</f>
        <v/>
      </c>
      <c r="AD12" s="98" t="str">
        <f t="shared" si="1"/>
        <v/>
      </c>
    </row>
    <row r="13" spans="1:30" ht="27" customHeight="1" x14ac:dyDescent="0.25">
      <c r="A13" s="196">
        <v>4</v>
      </c>
      <c r="B13" s="197"/>
      <c r="C13" s="75" t="str">
        <f>IF('入力用（男子）'!B13="","",'入力用（男子）'!B13)</f>
        <v/>
      </c>
      <c r="D13" s="76" t="str">
        <f>IF('入力用（男子）'!C13="","",'入力用（男子）'!C13)</f>
        <v/>
      </c>
      <c r="E13" s="75" t="str">
        <f>IF('入力用（男子）'!D13="","",'入力用（男子）'!D13)</f>
        <v/>
      </c>
      <c r="F13" s="75" t="str">
        <f>IF('入力用（男子）'!E13="","",'入力用（男子）'!E13)</f>
        <v/>
      </c>
      <c r="G13" s="100" t="str">
        <f>IF('入力用（男子）'!F13="","",'入力用（男子）'!F13)</f>
        <v/>
      </c>
      <c r="H13" s="23"/>
      <c r="I13" s="24"/>
      <c r="J13" s="196">
        <v>4</v>
      </c>
      <c r="K13" s="197"/>
      <c r="L13" s="75" t="str">
        <f>IF('入力用（女子）'!B13="","",'入力用（女子）'!B13)</f>
        <v/>
      </c>
      <c r="M13" s="76" t="str">
        <f>IF('入力用（女子）'!C13="","",'入力用（女子）'!C13)</f>
        <v/>
      </c>
      <c r="N13" s="75" t="str">
        <f>IF('入力用（女子）'!D13="","",'入力用（女子）'!D13)</f>
        <v/>
      </c>
      <c r="O13" s="74" t="str">
        <f>IF('入力用（女子）'!E13="","",'入力用（女子）'!E13)</f>
        <v/>
      </c>
      <c r="P13" s="100" t="str">
        <f>IF('入力用（女子）'!F13="","",'入力用（女子）'!F13)</f>
        <v/>
      </c>
      <c r="R13" s="102" t="s">
        <v>20</v>
      </c>
      <c r="S13" s="97" t="str">
        <f>IF(T13="","",'入力用（男子）'!$H$5)</f>
        <v/>
      </c>
      <c r="T13" s="98" t="str">
        <f t="shared" si="0"/>
        <v/>
      </c>
      <c r="U13" s="98"/>
      <c r="V13" s="98"/>
      <c r="W13" s="98"/>
      <c r="X13" s="98"/>
      <c r="Y13" s="98"/>
      <c r="Z13" s="98"/>
      <c r="AA13" s="98"/>
      <c r="AB13" s="102" t="s">
        <v>20</v>
      </c>
      <c r="AC13" s="97" t="str">
        <f>IF('入力用（女子）'!$H$5="","",'入力用（女子）'!$H$5)</f>
        <v/>
      </c>
      <c r="AD13" s="98" t="str">
        <f t="shared" si="1"/>
        <v/>
      </c>
    </row>
    <row r="14" spans="1:30" ht="27" customHeight="1" x14ac:dyDescent="0.25">
      <c r="A14" s="196">
        <v>5</v>
      </c>
      <c r="B14" s="197"/>
      <c r="C14" s="75" t="str">
        <f>IF('入力用（男子）'!B14="","",'入力用（男子）'!B14)</f>
        <v/>
      </c>
      <c r="D14" s="76" t="str">
        <f>IF('入力用（男子）'!C14="","",'入力用（男子）'!C14)</f>
        <v/>
      </c>
      <c r="E14" s="75" t="str">
        <f>IF('入力用（男子）'!D14="","",'入力用（男子）'!D14)</f>
        <v/>
      </c>
      <c r="F14" s="75" t="str">
        <f>IF('入力用（男子）'!E14="","",'入力用（男子）'!E14)</f>
        <v/>
      </c>
      <c r="G14" s="100" t="str">
        <f>IF('入力用（男子）'!F14="","",'入力用（男子）'!F14)</f>
        <v/>
      </c>
      <c r="H14" s="23"/>
      <c r="I14" s="24"/>
      <c r="J14" s="196">
        <v>5</v>
      </c>
      <c r="K14" s="197"/>
      <c r="L14" s="75" t="str">
        <f>IF('入力用（女子）'!B14="","",'入力用（女子）'!B14)</f>
        <v/>
      </c>
      <c r="M14" s="76" t="str">
        <f>IF('入力用（女子）'!C14="","",'入力用（女子）'!C14)</f>
        <v/>
      </c>
      <c r="N14" s="75" t="str">
        <f>IF('入力用（女子）'!D14="","",'入力用（女子）'!D14)</f>
        <v/>
      </c>
      <c r="O14" s="74" t="str">
        <f>IF('入力用（女子）'!E14="","",'入力用（女子）'!E14)</f>
        <v/>
      </c>
      <c r="P14" s="100" t="str">
        <f>IF('入力用（女子）'!F14="","",'入力用（女子）'!F14)</f>
        <v/>
      </c>
      <c r="R14" s="102" t="s">
        <v>21</v>
      </c>
      <c r="S14" s="97" t="str">
        <f>IF(T14="","",'入力用（男子）'!$H$5)</f>
        <v/>
      </c>
      <c r="T14" s="98" t="str">
        <f t="shared" si="0"/>
        <v/>
      </c>
      <c r="U14" s="98"/>
      <c r="V14" s="98"/>
      <c r="W14" s="98"/>
      <c r="X14" s="98"/>
      <c r="Y14" s="98"/>
      <c r="Z14" s="98"/>
      <c r="AA14" s="98"/>
      <c r="AB14" s="102" t="s">
        <v>21</v>
      </c>
      <c r="AC14" s="97" t="str">
        <f>IF('入力用（女子）'!$H$5="","",'入力用（女子）'!$H$5)</f>
        <v/>
      </c>
      <c r="AD14" s="98" t="str">
        <f t="shared" si="1"/>
        <v/>
      </c>
    </row>
    <row r="15" spans="1:30" ht="27" customHeight="1" x14ac:dyDescent="0.25">
      <c r="A15" s="196">
        <v>6</v>
      </c>
      <c r="B15" s="197"/>
      <c r="C15" s="75" t="str">
        <f>IF('入力用（男子）'!B15="","",'入力用（男子）'!B15)</f>
        <v/>
      </c>
      <c r="D15" s="76" t="str">
        <f>IF('入力用（男子）'!C15="","",'入力用（男子）'!C15)</f>
        <v/>
      </c>
      <c r="E15" s="75" t="str">
        <f>IF('入力用（男子）'!D15="","",'入力用（男子）'!D15)</f>
        <v/>
      </c>
      <c r="F15" s="75" t="str">
        <f>IF('入力用（男子）'!E15="","",'入力用（男子）'!E15)</f>
        <v/>
      </c>
      <c r="G15" s="100" t="str">
        <f>IF('入力用（男子）'!F15="","",'入力用（男子）'!F15)</f>
        <v/>
      </c>
      <c r="H15" s="23"/>
      <c r="I15" s="24"/>
      <c r="J15" s="196">
        <v>6</v>
      </c>
      <c r="K15" s="197"/>
      <c r="L15" s="75" t="str">
        <f>IF('入力用（女子）'!B15="","",'入力用（女子）'!B15)</f>
        <v/>
      </c>
      <c r="M15" s="76" t="str">
        <f>IF('入力用（女子）'!C15="","",'入力用（女子）'!C15)</f>
        <v/>
      </c>
      <c r="N15" s="75" t="str">
        <f>IF('入力用（女子）'!D15="","",'入力用（女子）'!D15)</f>
        <v/>
      </c>
      <c r="O15" s="74" t="str">
        <f>IF('入力用（女子）'!E15="","",'入力用（女子）'!E15)</f>
        <v/>
      </c>
      <c r="P15" s="100" t="str">
        <f>IF('入力用（女子）'!F15="","",'入力用（女子）'!F15)</f>
        <v/>
      </c>
      <c r="R15" s="102" t="s">
        <v>22</v>
      </c>
      <c r="S15" s="97" t="str">
        <f>IF(T15="","",'入力用（男子）'!$H$5)</f>
        <v/>
      </c>
      <c r="T15" s="98" t="str">
        <f t="shared" si="0"/>
        <v/>
      </c>
      <c r="U15" s="98"/>
      <c r="V15" s="98"/>
      <c r="W15" s="98"/>
      <c r="X15" s="98"/>
      <c r="Y15" s="98"/>
      <c r="Z15" s="98"/>
      <c r="AA15" s="98"/>
      <c r="AB15" s="102" t="s">
        <v>22</v>
      </c>
      <c r="AC15" s="97" t="str">
        <f>IF('入力用（女子）'!$H$5="","",'入力用（女子）'!$H$5)</f>
        <v/>
      </c>
      <c r="AD15" s="98" t="str">
        <f t="shared" si="1"/>
        <v/>
      </c>
    </row>
    <row r="16" spans="1:30" ht="27" customHeight="1" x14ac:dyDescent="0.25">
      <c r="A16" s="196">
        <v>7</v>
      </c>
      <c r="B16" s="197"/>
      <c r="C16" s="75" t="str">
        <f>IF('入力用（男子）'!B16="","",'入力用（男子）'!B16)</f>
        <v/>
      </c>
      <c r="D16" s="76" t="str">
        <f>IF('入力用（男子）'!C16="","",'入力用（男子）'!C16)</f>
        <v/>
      </c>
      <c r="E16" s="75" t="str">
        <f>IF('入力用（男子）'!D16="","",'入力用（男子）'!D16)</f>
        <v/>
      </c>
      <c r="F16" s="75" t="str">
        <f>IF('入力用（男子）'!E16="","",'入力用（男子）'!E16)</f>
        <v/>
      </c>
      <c r="G16" s="100" t="str">
        <f>IF('入力用（男子）'!F16="","",'入力用（男子）'!F16)</f>
        <v/>
      </c>
      <c r="H16" s="23"/>
      <c r="I16" s="24"/>
      <c r="J16" s="196">
        <v>7</v>
      </c>
      <c r="K16" s="197"/>
      <c r="L16" s="75" t="str">
        <f>IF('入力用（女子）'!B16="","",'入力用（女子）'!B16)</f>
        <v/>
      </c>
      <c r="M16" s="76" t="str">
        <f>IF('入力用（女子）'!C16="","",'入力用（女子）'!C16)</f>
        <v/>
      </c>
      <c r="N16" s="75" t="str">
        <f>IF('入力用（女子）'!D16="","",'入力用（女子）'!D16)</f>
        <v/>
      </c>
      <c r="O16" s="74" t="str">
        <f>IF('入力用（女子）'!E16="","",'入力用（女子）'!E16)</f>
        <v/>
      </c>
      <c r="P16" s="100" t="str">
        <f>IF('入力用（女子）'!F16="","",'入力用（女子）'!F16)</f>
        <v/>
      </c>
      <c r="R16" s="102" t="s">
        <v>23</v>
      </c>
      <c r="S16" s="97" t="str">
        <f>IF(T16="","",'入力用（男子）'!$H$5)</f>
        <v/>
      </c>
      <c r="T16" s="98" t="str">
        <f t="shared" si="0"/>
        <v/>
      </c>
      <c r="U16" s="98"/>
      <c r="V16" s="98"/>
      <c r="W16" s="98"/>
      <c r="X16" s="98"/>
      <c r="Y16" s="98"/>
      <c r="Z16" s="98"/>
      <c r="AA16" s="98"/>
      <c r="AB16" s="102" t="s">
        <v>23</v>
      </c>
      <c r="AC16" s="97" t="str">
        <f>IF('入力用（女子）'!$H$5="","",'入力用（女子）'!$H$5)</f>
        <v/>
      </c>
      <c r="AD16" s="98" t="str">
        <f t="shared" si="1"/>
        <v/>
      </c>
    </row>
    <row r="17" spans="1:30" ht="27" customHeight="1" x14ac:dyDescent="0.25">
      <c r="A17" s="196">
        <v>8</v>
      </c>
      <c r="B17" s="197"/>
      <c r="C17" s="75" t="str">
        <f>IF('入力用（男子）'!B17="","",'入力用（男子）'!B17)</f>
        <v/>
      </c>
      <c r="D17" s="76" t="str">
        <f>IF('入力用（男子）'!C17="","",'入力用（男子）'!C17)</f>
        <v/>
      </c>
      <c r="E17" s="75" t="str">
        <f>IF('入力用（男子）'!D17="","",'入力用（男子）'!D17)</f>
        <v/>
      </c>
      <c r="F17" s="75" t="str">
        <f>IF('入力用（男子）'!E17="","",'入力用（男子）'!E17)</f>
        <v/>
      </c>
      <c r="G17" s="100" t="str">
        <f>IF('入力用（男子）'!F17="","",'入力用（男子）'!F17)</f>
        <v/>
      </c>
      <c r="H17" s="23"/>
      <c r="I17" s="24"/>
      <c r="J17" s="196">
        <v>8</v>
      </c>
      <c r="K17" s="197"/>
      <c r="L17" s="75" t="str">
        <f>IF('入力用（女子）'!B17="","",'入力用（女子）'!B17)</f>
        <v/>
      </c>
      <c r="M17" s="76" t="str">
        <f>IF('入力用（女子）'!C17="","",'入力用（女子）'!C17)</f>
        <v/>
      </c>
      <c r="N17" s="75" t="str">
        <f>IF('入力用（女子）'!D17="","",'入力用（女子）'!D17)</f>
        <v/>
      </c>
      <c r="O17" s="74" t="str">
        <f>IF('入力用（女子）'!E17="","",'入力用（女子）'!E17)</f>
        <v/>
      </c>
      <c r="P17" s="100" t="str">
        <f>IF('入力用（女子）'!F17="","",'入力用（女子）'!F17)</f>
        <v/>
      </c>
      <c r="R17" s="102" t="s">
        <v>24</v>
      </c>
      <c r="S17" s="97" t="str">
        <f>IF(T17="","",'入力用（男子）'!$H$5)</f>
        <v/>
      </c>
      <c r="T17" s="98" t="str">
        <f t="shared" si="0"/>
        <v/>
      </c>
      <c r="U17" s="98"/>
      <c r="V17" s="98"/>
      <c r="W17" s="98"/>
      <c r="X17" s="98"/>
      <c r="Y17" s="98"/>
      <c r="Z17" s="98"/>
      <c r="AA17" s="98"/>
      <c r="AB17" s="102" t="s">
        <v>24</v>
      </c>
      <c r="AC17" s="97" t="str">
        <f>IF('入力用（女子）'!$H$5="","",'入力用（女子）'!$H$5)</f>
        <v/>
      </c>
      <c r="AD17" s="98" t="str">
        <f t="shared" si="1"/>
        <v/>
      </c>
    </row>
    <row r="18" spans="1:30" ht="27" customHeight="1" x14ac:dyDescent="0.25">
      <c r="A18" s="196">
        <v>9</v>
      </c>
      <c r="B18" s="197"/>
      <c r="C18" s="75" t="str">
        <f>IF('入力用（男子）'!B18="","",'入力用（男子）'!B18)</f>
        <v/>
      </c>
      <c r="D18" s="76" t="str">
        <f>IF('入力用（男子）'!C18="","",'入力用（男子）'!C18)</f>
        <v/>
      </c>
      <c r="E18" s="75" t="str">
        <f>IF('入力用（男子）'!D18="","",'入力用（男子）'!D18)</f>
        <v/>
      </c>
      <c r="F18" s="75" t="str">
        <f>IF('入力用（男子）'!E18="","",'入力用（男子）'!E18)</f>
        <v/>
      </c>
      <c r="G18" s="100" t="str">
        <f>IF('入力用（男子）'!F18="","",'入力用（男子）'!F18)</f>
        <v/>
      </c>
      <c r="H18" s="23"/>
      <c r="I18" s="24"/>
      <c r="J18" s="196">
        <v>9</v>
      </c>
      <c r="K18" s="197"/>
      <c r="L18" s="75" t="str">
        <f>IF('入力用（女子）'!B18="","",'入力用（女子）'!B18)</f>
        <v/>
      </c>
      <c r="M18" s="76" t="str">
        <f>IF('入力用（女子）'!C18="","",'入力用（女子）'!C18)</f>
        <v/>
      </c>
      <c r="N18" s="75" t="str">
        <f>IF('入力用（女子）'!D18="","",'入力用（女子）'!D18)</f>
        <v/>
      </c>
      <c r="O18" s="74" t="str">
        <f>IF('入力用（女子）'!E18="","",'入力用（女子）'!E18)</f>
        <v/>
      </c>
      <c r="P18" s="100" t="str">
        <f>IF('入力用（女子）'!F18="","",'入力用（女子）'!F18)</f>
        <v/>
      </c>
      <c r="R18" s="102" t="s">
        <v>25</v>
      </c>
      <c r="S18" s="97" t="str">
        <f>IF(T18="","",'入力用（男子）'!$H$5)</f>
        <v/>
      </c>
      <c r="T18" s="98" t="str">
        <f t="shared" si="0"/>
        <v/>
      </c>
      <c r="U18" s="98"/>
      <c r="V18" s="98"/>
      <c r="W18" s="98"/>
      <c r="X18" s="98"/>
      <c r="Y18" s="98"/>
      <c r="Z18" s="98"/>
      <c r="AA18" s="98"/>
      <c r="AB18" s="102" t="s">
        <v>25</v>
      </c>
      <c r="AC18" s="97" t="str">
        <f>IF('入力用（女子）'!$H$5="","",'入力用（女子）'!$H$5)</f>
        <v/>
      </c>
      <c r="AD18" s="98" t="str">
        <f t="shared" si="1"/>
        <v/>
      </c>
    </row>
    <row r="19" spans="1:30" ht="27" customHeight="1" x14ac:dyDescent="0.25">
      <c r="A19" s="196">
        <v>10</v>
      </c>
      <c r="B19" s="197"/>
      <c r="C19" s="75" t="str">
        <f>IF('入力用（男子）'!B19="","",'入力用（男子）'!B19)</f>
        <v/>
      </c>
      <c r="D19" s="76" t="str">
        <f>IF('入力用（男子）'!C19="","",'入力用（男子）'!C19)</f>
        <v/>
      </c>
      <c r="E19" s="75" t="str">
        <f>IF('入力用（男子）'!D19="","",'入力用（男子）'!D19)</f>
        <v/>
      </c>
      <c r="F19" s="75" t="str">
        <f>IF('入力用（男子）'!E19="","",'入力用（男子）'!E19)</f>
        <v/>
      </c>
      <c r="G19" s="100" t="str">
        <f>IF('入力用（男子）'!F19="","",'入力用（男子）'!F19)</f>
        <v/>
      </c>
      <c r="H19" s="23"/>
      <c r="I19" s="24"/>
      <c r="J19" s="196">
        <v>10</v>
      </c>
      <c r="K19" s="197"/>
      <c r="L19" s="75" t="str">
        <f>IF('入力用（女子）'!B19="","",'入力用（女子）'!B19)</f>
        <v/>
      </c>
      <c r="M19" s="76" t="str">
        <f>IF('入力用（女子）'!C19="","",'入力用（女子）'!C19)</f>
        <v/>
      </c>
      <c r="N19" s="75" t="str">
        <f>IF('入力用（女子）'!D19="","",'入力用（女子）'!D19)</f>
        <v/>
      </c>
      <c r="O19" s="74" t="str">
        <f>IF('入力用（女子）'!E19="","",'入力用（女子）'!E19)</f>
        <v/>
      </c>
      <c r="P19" s="100" t="str">
        <f>IF('入力用（女子）'!F19="","",'入力用（女子）'!F19)</f>
        <v/>
      </c>
      <c r="R19" s="102" t="s">
        <v>26</v>
      </c>
      <c r="S19" s="97" t="str">
        <f>IF(T19="","",'入力用（男子）'!$H$5)</f>
        <v/>
      </c>
      <c r="T19" s="98" t="str">
        <f t="shared" si="0"/>
        <v/>
      </c>
      <c r="U19" s="98"/>
      <c r="V19" s="98"/>
      <c r="W19" s="98"/>
      <c r="X19" s="98"/>
      <c r="Y19" s="98"/>
      <c r="Z19" s="98"/>
      <c r="AA19" s="98"/>
      <c r="AB19" s="102" t="s">
        <v>26</v>
      </c>
      <c r="AC19" s="97" t="str">
        <f>IF('入力用（女子）'!$H$5="","",'入力用（女子）'!$H$5)</f>
        <v/>
      </c>
      <c r="AD19" s="98" t="str">
        <f t="shared" si="1"/>
        <v/>
      </c>
    </row>
    <row r="20" spans="1:30" ht="27" customHeight="1" x14ac:dyDescent="0.25">
      <c r="A20" s="196">
        <v>11</v>
      </c>
      <c r="B20" s="197"/>
      <c r="C20" s="75" t="str">
        <f>IF('入力用（男子）'!B20="","",'入力用（男子）'!B20)</f>
        <v/>
      </c>
      <c r="D20" s="76" t="str">
        <f>IF('入力用（男子）'!C20="","",'入力用（男子）'!C20)</f>
        <v/>
      </c>
      <c r="E20" s="75" t="str">
        <f>IF('入力用（男子）'!D20="","",'入力用（男子）'!D20)</f>
        <v/>
      </c>
      <c r="F20" s="75" t="str">
        <f>IF('入力用（男子）'!E20="","",'入力用（男子）'!E20)</f>
        <v/>
      </c>
      <c r="G20" s="100" t="str">
        <f>IF('入力用（男子）'!F20="","",'入力用（男子）'!F20)</f>
        <v/>
      </c>
      <c r="H20" s="23"/>
      <c r="I20" s="24"/>
      <c r="J20" s="196">
        <v>11</v>
      </c>
      <c r="K20" s="197"/>
      <c r="L20" s="75" t="str">
        <f>IF('入力用（女子）'!B20="","",'入力用（女子）'!B20)</f>
        <v/>
      </c>
      <c r="M20" s="76" t="str">
        <f>IF('入力用（女子）'!C20="","",'入力用（女子）'!C20)</f>
        <v/>
      </c>
      <c r="N20" s="75" t="str">
        <f>IF('入力用（女子）'!D20="","",'入力用（女子）'!D20)</f>
        <v/>
      </c>
      <c r="O20" s="74" t="str">
        <f>IF('入力用（女子）'!E20="","",'入力用（女子）'!E20)</f>
        <v/>
      </c>
      <c r="P20" s="100" t="str">
        <f>IF('入力用（女子）'!F20="","",'入力用（女子）'!F20)</f>
        <v/>
      </c>
      <c r="R20" s="102" t="s">
        <v>28</v>
      </c>
      <c r="S20" s="97" t="str">
        <f>IF(T20="","",'入力用（男子）'!$H$5)</f>
        <v/>
      </c>
      <c r="T20" s="98" t="str">
        <f t="shared" si="0"/>
        <v/>
      </c>
      <c r="U20" s="98"/>
      <c r="V20" s="98"/>
      <c r="W20" s="98"/>
      <c r="X20" s="98"/>
      <c r="Y20" s="98"/>
      <c r="Z20" s="98"/>
      <c r="AA20" s="98"/>
      <c r="AB20" s="102" t="s">
        <v>28</v>
      </c>
      <c r="AC20" s="97" t="str">
        <f>IF('入力用（女子）'!$H$5="","",'入力用（女子）'!$H$5)</f>
        <v/>
      </c>
      <c r="AD20" s="98" t="str">
        <f t="shared" si="1"/>
        <v/>
      </c>
    </row>
    <row r="21" spans="1:30" ht="27" customHeight="1" x14ac:dyDescent="0.25">
      <c r="A21" s="196">
        <v>12</v>
      </c>
      <c r="B21" s="197"/>
      <c r="C21" s="75" t="str">
        <f>IF('入力用（男子）'!B21="","",'入力用（男子）'!B21)</f>
        <v/>
      </c>
      <c r="D21" s="76" t="str">
        <f>IF('入力用（男子）'!C21="","",'入力用（男子）'!C21)</f>
        <v/>
      </c>
      <c r="E21" s="75" t="str">
        <f>IF('入力用（男子）'!D21="","",'入力用（男子）'!D21)</f>
        <v/>
      </c>
      <c r="F21" s="75" t="str">
        <f>IF('入力用（男子）'!E21="","",'入力用（男子）'!E21)</f>
        <v/>
      </c>
      <c r="G21" s="100" t="str">
        <f>IF('入力用（男子）'!F21="","",'入力用（男子）'!F21)</f>
        <v/>
      </c>
      <c r="H21" s="23"/>
      <c r="I21" s="24"/>
      <c r="J21" s="196">
        <v>12</v>
      </c>
      <c r="K21" s="197"/>
      <c r="L21" s="75" t="str">
        <f>IF('入力用（女子）'!B21="","",'入力用（女子）'!B21)</f>
        <v/>
      </c>
      <c r="M21" s="76" t="str">
        <f>IF('入力用（女子）'!C21="","",'入力用（女子）'!C21)</f>
        <v/>
      </c>
      <c r="N21" s="75" t="str">
        <f>IF('入力用（女子）'!D21="","",'入力用（女子）'!D21)</f>
        <v/>
      </c>
      <c r="O21" s="74" t="str">
        <f>IF('入力用（女子）'!E21="","",'入力用（女子）'!E21)</f>
        <v/>
      </c>
      <c r="P21" s="100" t="str">
        <f>IF('入力用（女子）'!F21="","",'入力用（女子）'!F21)</f>
        <v/>
      </c>
      <c r="R21" s="102" t="s">
        <v>29</v>
      </c>
      <c r="S21" s="97" t="str">
        <f>IF(T21="","",'入力用（男子）'!$H$5)</f>
        <v/>
      </c>
      <c r="T21" s="98" t="str">
        <f t="shared" si="0"/>
        <v/>
      </c>
      <c r="U21" s="98"/>
      <c r="V21" s="98"/>
      <c r="W21" s="98"/>
      <c r="X21" s="98"/>
      <c r="Y21" s="98"/>
      <c r="Z21" s="98"/>
      <c r="AA21" s="98"/>
      <c r="AB21" s="102" t="s">
        <v>29</v>
      </c>
      <c r="AC21" s="97" t="str">
        <f>IF('入力用（女子）'!$H$5="","",'入力用（女子）'!$H$5)</f>
        <v/>
      </c>
      <c r="AD21" s="98" t="str">
        <f t="shared" si="1"/>
        <v/>
      </c>
    </row>
    <row r="22" spans="1:30" ht="27" customHeight="1" x14ac:dyDescent="0.25">
      <c r="A22" s="196">
        <v>13</v>
      </c>
      <c r="B22" s="197"/>
      <c r="C22" s="75" t="str">
        <f>IF('入力用（男子）'!B22="","",'入力用（男子）'!B22)</f>
        <v/>
      </c>
      <c r="D22" s="76" t="str">
        <f>IF('入力用（男子）'!C22="","",'入力用（男子）'!C22)</f>
        <v/>
      </c>
      <c r="E22" s="75" t="str">
        <f>IF('入力用（男子）'!D22="","",'入力用（男子）'!D22)</f>
        <v/>
      </c>
      <c r="F22" s="75" t="str">
        <f>IF('入力用（男子）'!E22="","",'入力用（男子）'!E22)</f>
        <v/>
      </c>
      <c r="G22" s="100" t="str">
        <f>IF('入力用（男子）'!F22="","",'入力用（男子）'!F22)</f>
        <v/>
      </c>
      <c r="H22" s="23"/>
      <c r="I22" s="24"/>
      <c r="J22" s="196">
        <v>13</v>
      </c>
      <c r="K22" s="197"/>
      <c r="L22" s="75" t="str">
        <f>IF('入力用（女子）'!B22="","",'入力用（女子）'!B22)</f>
        <v/>
      </c>
      <c r="M22" s="76" t="str">
        <f>IF('入力用（女子）'!C22="","",'入力用（女子）'!C22)</f>
        <v/>
      </c>
      <c r="N22" s="75" t="str">
        <f>IF('入力用（女子）'!D22="","",'入力用（女子）'!D22)</f>
        <v/>
      </c>
      <c r="O22" s="74" t="str">
        <f>IF('入力用（女子）'!E22="","",'入力用（女子）'!E22)</f>
        <v/>
      </c>
      <c r="P22" s="100" t="str">
        <f>IF('入力用（女子）'!F22="","",'入力用（女子）'!F22)</f>
        <v/>
      </c>
      <c r="R22" s="102" t="s">
        <v>152</v>
      </c>
      <c r="S22" s="97" t="str">
        <f>IF(T22="","",'入力用（男子）'!$H$5)</f>
        <v/>
      </c>
      <c r="T22" s="98" t="str">
        <f t="shared" si="0"/>
        <v/>
      </c>
      <c r="U22" s="98"/>
      <c r="V22" s="98"/>
      <c r="W22" s="98"/>
      <c r="X22" s="98"/>
      <c r="Y22" s="98"/>
      <c r="Z22" s="98"/>
      <c r="AA22" s="98"/>
      <c r="AB22" s="102" t="s">
        <v>152</v>
      </c>
      <c r="AC22" s="97" t="str">
        <f>IF('入力用（女子）'!$H$5="","",'入力用（女子）'!$H$5)</f>
        <v/>
      </c>
      <c r="AD22" s="98" t="str">
        <f t="shared" si="1"/>
        <v/>
      </c>
    </row>
    <row r="23" spans="1:30" ht="27" customHeight="1" x14ac:dyDescent="0.25">
      <c r="A23" s="196">
        <v>14</v>
      </c>
      <c r="B23" s="197"/>
      <c r="C23" s="75" t="str">
        <f>IF('入力用（男子）'!B23="","",'入力用（男子）'!B23)</f>
        <v/>
      </c>
      <c r="D23" s="76" t="str">
        <f>IF('入力用（男子）'!C23="","",'入力用（男子）'!C23)</f>
        <v/>
      </c>
      <c r="E23" s="75" t="str">
        <f>IF('入力用（男子）'!D23="","",'入力用（男子）'!D23)</f>
        <v/>
      </c>
      <c r="F23" s="75" t="str">
        <f>IF('入力用（男子）'!E23="","",'入力用（男子）'!E23)</f>
        <v/>
      </c>
      <c r="G23" s="100" t="str">
        <f>IF('入力用（男子）'!F23="","",'入力用（男子）'!F23)</f>
        <v/>
      </c>
      <c r="H23" s="23"/>
      <c r="I23" s="24"/>
      <c r="J23" s="196">
        <v>14</v>
      </c>
      <c r="K23" s="197"/>
      <c r="L23" s="75" t="str">
        <f>IF('入力用（女子）'!B23="","",'入力用（女子）'!B23)</f>
        <v/>
      </c>
      <c r="M23" s="76" t="str">
        <f>IF('入力用（女子）'!C23="","",'入力用（女子）'!C23)</f>
        <v/>
      </c>
      <c r="N23" s="75" t="str">
        <f>IF('入力用（女子）'!D23="","",'入力用（女子）'!D23)</f>
        <v/>
      </c>
      <c r="O23" s="74" t="str">
        <f>IF('入力用（女子）'!E23="","",'入力用（女子）'!E23)</f>
        <v/>
      </c>
      <c r="P23" s="100" t="str">
        <f>IF('入力用（女子）'!F23="","",'入力用（女子）'!F23)</f>
        <v/>
      </c>
      <c r="R23" s="102" t="s">
        <v>153</v>
      </c>
      <c r="S23" s="97" t="str">
        <f>IF(T23="","",'入力用（男子）'!$H$5)</f>
        <v/>
      </c>
      <c r="T23" s="98" t="str">
        <f t="shared" si="0"/>
        <v/>
      </c>
      <c r="U23" s="98"/>
      <c r="V23" s="98"/>
      <c r="W23" s="98"/>
      <c r="X23" s="98"/>
      <c r="Y23" s="98"/>
      <c r="Z23" s="98"/>
      <c r="AA23" s="98"/>
      <c r="AB23" s="102" t="s">
        <v>153</v>
      </c>
      <c r="AC23" s="97" t="str">
        <f>IF('入力用（女子）'!$H$5="","",'入力用（女子）'!$H$5)</f>
        <v/>
      </c>
      <c r="AD23" s="98" t="str">
        <f t="shared" si="1"/>
        <v/>
      </c>
    </row>
    <row r="24" spans="1:30" ht="27" customHeight="1" x14ac:dyDescent="0.25">
      <c r="A24" s="196">
        <v>15</v>
      </c>
      <c r="B24" s="197"/>
      <c r="C24" s="75" t="str">
        <f>IF('入力用（男子）'!B24="","",'入力用（男子）'!B24)</f>
        <v/>
      </c>
      <c r="D24" s="76" t="str">
        <f>IF('入力用（男子）'!C24="","",'入力用（男子）'!C24)</f>
        <v/>
      </c>
      <c r="E24" s="75" t="str">
        <f>IF('入力用（男子）'!D24="","",'入力用（男子）'!D24)</f>
        <v/>
      </c>
      <c r="F24" s="75" t="str">
        <f>IF('入力用（男子）'!E24="","",'入力用（男子）'!E24)</f>
        <v/>
      </c>
      <c r="G24" s="100" t="str">
        <f>IF('入力用（男子）'!F24="","",'入力用（男子）'!F24)</f>
        <v/>
      </c>
      <c r="H24" s="23"/>
      <c r="I24" s="24"/>
      <c r="J24" s="196">
        <v>15</v>
      </c>
      <c r="K24" s="197"/>
      <c r="L24" s="75" t="str">
        <f>IF('入力用（女子）'!B24="","",'入力用（女子）'!B24)</f>
        <v/>
      </c>
      <c r="M24" s="76" t="str">
        <f>IF('入力用（女子）'!C24="","",'入力用（女子）'!C24)</f>
        <v/>
      </c>
      <c r="N24" s="75" t="str">
        <f>IF('入力用（女子）'!D24="","",'入力用（女子）'!D24)</f>
        <v/>
      </c>
      <c r="O24" s="74" t="str">
        <f>IF('入力用（女子）'!E24="","",'入力用（女子）'!E24)</f>
        <v/>
      </c>
      <c r="P24" s="100" t="str">
        <f>IF('入力用（女子）'!F24="","",'入力用（女子）'!F24)</f>
        <v/>
      </c>
      <c r="R24" s="102" t="s">
        <v>154</v>
      </c>
      <c r="S24" s="97" t="str">
        <f>IF(T24="","",'入力用（男子）'!$H$5)</f>
        <v/>
      </c>
      <c r="T24" s="98" t="str">
        <f t="shared" si="0"/>
        <v/>
      </c>
      <c r="U24" s="98"/>
      <c r="V24" s="98"/>
      <c r="W24" s="98"/>
      <c r="X24" s="98"/>
      <c r="Y24" s="98"/>
      <c r="Z24" s="98"/>
      <c r="AA24" s="98"/>
      <c r="AB24" s="102" t="s">
        <v>154</v>
      </c>
      <c r="AC24" s="97" t="str">
        <f>IF('入力用（女子）'!$H$5="","",'入力用（女子）'!$H$5)</f>
        <v/>
      </c>
      <c r="AD24" s="98" t="str">
        <f t="shared" si="1"/>
        <v/>
      </c>
    </row>
    <row r="25" spans="1:30" ht="27" customHeight="1" thickBot="1" x14ac:dyDescent="0.3">
      <c r="A25" s="192">
        <v>16</v>
      </c>
      <c r="B25" s="193"/>
      <c r="C25" s="52" t="str">
        <f>IF('入力用（男子）'!B25="","",'入力用（男子）'!B25)</f>
        <v/>
      </c>
      <c r="D25" s="77" t="str">
        <f>IF('入力用（男子）'!C25="","",'入力用（男子）'!C25)</f>
        <v/>
      </c>
      <c r="E25" s="52" t="str">
        <f>IF('入力用（男子）'!D25="","",'入力用（男子）'!D25)</f>
        <v/>
      </c>
      <c r="F25" s="52" t="str">
        <f>IF('入力用（男子）'!E25="","",'入力用（男子）'!E25)</f>
        <v/>
      </c>
      <c r="G25" s="101" t="str">
        <f>IF('入力用（男子）'!F25="","",'入力用（男子）'!F25)</f>
        <v/>
      </c>
      <c r="H25" s="23"/>
      <c r="I25" s="24"/>
      <c r="J25" s="192">
        <v>16</v>
      </c>
      <c r="K25" s="193"/>
      <c r="L25" s="52" t="str">
        <f>IF('入力用（女子）'!B25="","",'入力用（女子）'!B25)</f>
        <v/>
      </c>
      <c r="M25" s="77" t="str">
        <f>IF('入力用（女子）'!C25="","",'入力用（女子）'!C25)</f>
        <v/>
      </c>
      <c r="N25" s="52" t="str">
        <f>IF('入力用（女子）'!D25="","",'入力用（女子）'!D25)</f>
        <v/>
      </c>
      <c r="O25" s="25" t="str">
        <f>IF('入力用（女子）'!E25="","",'入力用（女子）'!E25)</f>
        <v/>
      </c>
      <c r="P25" s="101" t="str">
        <f>IF('入力用（女子）'!F25="","",'入力用（女子）'!F25)</f>
        <v/>
      </c>
      <c r="R25" s="102" t="s">
        <v>155</v>
      </c>
      <c r="S25" s="97" t="str">
        <f>IF(T25="","",'入力用（男子）'!$H$5)</f>
        <v/>
      </c>
      <c r="T25" s="98" t="str">
        <f t="shared" si="0"/>
        <v/>
      </c>
      <c r="U25" s="98"/>
      <c r="V25" s="98"/>
      <c r="W25" s="98"/>
      <c r="X25" s="98"/>
      <c r="Y25" s="98"/>
      <c r="Z25" s="98"/>
      <c r="AA25" s="98"/>
      <c r="AB25" s="102" t="s">
        <v>155</v>
      </c>
      <c r="AC25" s="97" t="str">
        <f>IF('入力用（女子）'!$H$5="","",'入力用（女子）'!$H$5)</f>
        <v/>
      </c>
      <c r="AD25" s="98" t="str">
        <f t="shared" si="1"/>
        <v/>
      </c>
    </row>
  </sheetData>
  <sheetProtection sheet="1"/>
  <mergeCells count="58">
    <mergeCell ref="J6:K6"/>
    <mergeCell ref="C8:D9"/>
    <mergeCell ref="J2:P2"/>
    <mergeCell ref="J3:P3"/>
    <mergeCell ref="J4:P4"/>
    <mergeCell ref="L6:P6"/>
    <mergeCell ref="J5:P5"/>
    <mergeCell ref="P8:P9"/>
    <mergeCell ref="O8:O9"/>
    <mergeCell ref="N8:N9"/>
    <mergeCell ref="J7:K7"/>
    <mergeCell ref="L8:M9"/>
    <mergeCell ref="O7:P7"/>
    <mergeCell ref="A24:B24"/>
    <mergeCell ref="A4:G4"/>
    <mergeCell ref="A3:G3"/>
    <mergeCell ref="A2:G2"/>
    <mergeCell ref="G8:G9"/>
    <mergeCell ref="A7:B7"/>
    <mergeCell ref="A21:B21"/>
    <mergeCell ref="A22:B22"/>
    <mergeCell ref="A23:B23"/>
    <mergeCell ref="A5:G5"/>
    <mergeCell ref="C6:G6"/>
    <mergeCell ref="F7:G7"/>
    <mergeCell ref="A6:B6"/>
    <mergeCell ref="J15:K15"/>
    <mergeCell ref="E8:E9"/>
    <mergeCell ref="F8:F9"/>
    <mergeCell ref="J21:K21"/>
    <mergeCell ref="A17:B17"/>
    <mergeCell ref="A18:B18"/>
    <mergeCell ref="A19:B19"/>
    <mergeCell ref="A20:B20"/>
    <mergeCell ref="A16:B16"/>
    <mergeCell ref="A8:B9"/>
    <mergeCell ref="J8:K9"/>
    <mergeCell ref="J18:K18"/>
    <mergeCell ref="J19:K19"/>
    <mergeCell ref="J20:K20"/>
    <mergeCell ref="A10:B10"/>
    <mergeCell ref="A11:B11"/>
    <mergeCell ref="A25:B25"/>
    <mergeCell ref="J10:K10"/>
    <mergeCell ref="J11:K11"/>
    <mergeCell ref="J12:K12"/>
    <mergeCell ref="J13:K13"/>
    <mergeCell ref="J14:K14"/>
    <mergeCell ref="A12:B12"/>
    <mergeCell ref="A13:B13"/>
    <mergeCell ref="A14:B14"/>
    <mergeCell ref="A15:B15"/>
    <mergeCell ref="J22:K22"/>
    <mergeCell ref="J23:K23"/>
    <mergeCell ref="J24:K24"/>
    <mergeCell ref="J25:K25"/>
    <mergeCell ref="J16:K16"/>
    <mergeCell ref="J17:K17"/>
  </mergeCells>
  <phoneticPr fontId="2"/>
  <printOptions horizontalCentered="1"/>
  <pageMargins left="0.31496062992125984" right="0.31496062992125984" top="0.47244094488188981" bottom="0.55118110236220474" header="0.31496062992125984" footer="0.31496062992125984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C9913-CFEC-464E-B859-B5D834FEEC39}">
  <dimension ref="A1:D56"/>
  <sheetViews>
    <sheetView topLeftCell="A35" workbookViewId="0">
      <selection activeCell="F10" sqref="F10"/>
    </sheetView>
  </sheetViews>
  <sheetFormatPr defaultColWidth="9" defaultRowHeight="12.75" x14ac:dyDescent="0.25"/>
  <cols>
    <col min="1" max="1" width="5.73046875" style="28" bestFit="1" customWidth="1"/>
    <col min="2" max="2" width="9" style="29"/>
    <col min="3" max="3" width="34.86328125" style="28" bestFit="1" customWidth="1"/>
    <col min="4" max="4" width="13.9296875" style="30" bestFit="1" customWidth="1"/>
    <col min="5" max="16384" width="9" style="28"/>
  </cols>
  <sheetData>
    <row r="1" spans="1:4" ht="25.9" thickBot="1" x14ac:dyDescent="0.3">
      <c r="A1" s="32" t="s">
        <v>128</v>
      </c>
      <c r="B1" s="32" t="s">
        <v>121</v>
      </c>
      <c r="C1" s="33" t="s">
        <v>79</v>
      </c>
      <c r="D1" s="34" t="s">
        <v>80</v>
      </c>
    </row>
    <row r="2" spans="1:4" ht="17.25" customHeight="1" x14ac:dyDescent="0.25">
      <c r="A2" s="239" t="s">
        <v>122</v>
      </c>
      <c r="B2" s="31">
        <v>1</v>
      </c>
      <c r="C2" s="45" t="s">
        <v>38</v>
      </c>
      <c r="D2" s="38" t="s">
        <v>81</v>
      </c>
    </row>
    <row r="3" spans="1:4" ht="17.25" customHeight="1" x14ac:dyDescent="0.25">
      <c r="A3" s="237"/>
      <c r="B3" s="36">
        <v>2</v>
      </c>
      <c r="C3" s="46" t="s">
        <v>39</v>
      </c>
      <c r="D3" s="39" t="s">
        <v>82</v>
      </c>
    </row>
    <row r="4" spans="1:4" ht="17.25" customHeight="1" x14ac:dyDescent="0.25">
      <c r="A4" s="237"/>
      <c r="B4" s="36">
        <v>3</v>
      </c>
      <c r="C4" s="46" t="s">
        <v>40</v>
      </c>
      <c r="D4" s="39" t="s">
        <v>83</v>
      </c>
    </row>
    <row r="5" spans="1:4" ht="17.25" customHeight="1" x14ac:dyDescent="0.25">
      <c r="A5" s="237"/>
      <c r="B5" s="36">
        <v>4</v>
      </c>
      <c r="C5" s="46" t="s">
        <v>41</v>
      </c>
      <c r="D5" s="39" t="s">
        <v>111</v>
      </c>
    </row>
    <row r="6" spans="1:4" ht="17.25" customHeight="1" x14ac:dyDescent="0.25">
      <c r="A6" s="237"/>
      <c r="B6" s="36">
        <v>5</v>
      </c>
      <c r="C6" s="46" t="s">
        <v>42</v>
      </c>
      <c r="D6" s="39" t="s">
        <v>112</v>
      </c>
    </row>
    <row r="7" spans="1:4" ht="17.25" customHeight="1" x14ac:dyDescent="0.25">
      <c r="A7" s="237"/>
      <c r="B7" s="36">
        <v>6</v>
      </c>
      <c r="C7" s="46" t="s">
        <v>43</v>
      </c>
      <c r="D7" s="39" t="s">
        <v>84</v>
      </c>
    </row>
    <row r="8" spans="1:4" ht="17.25" customHeight="1" x14ac:dyDescent="0.25">
      <c r="A8" s="237"/>
      <c r="B8" s="36">
        <v>7</v>
      </c>
      <c r="C8" s="46" t="s">
        <v>44</v>
      </c>
      <c r="D8" s="39" t="s">
        <v>85</v>
      </c>
    </row>
    <row r="9" spans="1:4" ht="17.25" customHeight="1" x14ac:dyDescent="0.25">
      <c r="A9" s="237"/>
      <c r="B9" s="36">
        <v>8</v>
      </c>
      <c r="C9" s="46" t="s">
        <v>45</v>
      </c>
      <c r="D9" s="39" t="s">
        <v>86</v>
      </c>
    </row>
    <row r="10" spans="1:4" ht="17.25" customHeight="1" x14ac:dyDescent="0.25">
      <c r="A10" s="237"/>
      <c r="B10" s="36">
        <v>9</v>
      </c>
      <c r="C10" s="46" t="s">
        <v>46</v>
      </c>
      <c r="D10" s="39" t="s">
        <v>87</v>
      </c>
    </row>
    <row r="11" spans="1:4" ht="17.25" customHeight="1" x14ac:dyDescent="0.25">
      <c r="A11" s="237"/>
      <c r="B11" s="36">
        <v>10</v>
      </c>
      <c r="C11" s="46" t="s">
        <v>47</v>
      </c>
      <c r="D11" s="39" t="s">
        <v>88</v>
      </c>
    </row>
    <row r="12" spans="1:4" ht="17.25" customHeight="1" x14ac:dyDescent="0.25">
      <c r="A12" s="237"/>
      <c r="B12" s="36">
        <v>11</v>
      </c>
      <c r="C12" s="46" t="s">
        <v>48</v>
      </c>
      <c r="D12" s="39" t="s">
        <v>162</v>
      </c>
    </row>
    <row r="13" spans="1:4" ht="17.25" customHeight="1" thickBot="1" x14ac:dyDescent="0.3">
      <c r="A13" s="240"/>
      <c r="B13" s="36"/>
      <c r="C13" s="47"/>
      <c r="D13" s="40"/>
    </row>
    <row r="14" spans="1:4" ht="17.25" customHeight="1" thickTop="1" x14ac:dyDescent="0.25">
      <c r="A14" s="241" t="s">
        <v>123</v>
      </c>
      <c r="B14" s="41">
        <v>21</v>
      </c>
      <c r="C14" s="48" t="s">
        <v>49</v>
      </c>
      <c r="D14" s="42" t="s">
        <v>89</v>
      </c>
    </row>
    <row r="15" spans="1:4" ht="17.25" customHeight="1" x14ac:dyDescent="0.25">
      <c r="A15" s="237"/>
      <c r="B15" s="36">
        <v>22</v>
      </c>
      <c r="C15" s="46" t="s">
        <v>51</v>
      </c>
      <c r="D15" s="39" t="s">
        <v>90</v>
      </c>
    </row>
    <row r="16" spans="1:4" ht="17.25" customHeight="1" x14ac:dyDescent="0.25">
      <c r="A16" s="237"/>
      <c r="B16" s="36">
        <v>23</v>
      </c>
      <c r="C16" s="46" t="s">
        <v>52</v>
      </c>
      <c r="D16" s="39" t="s">
        <v>113</v>
      </c>
    </row>
    <row r="17" spans="1:4" ht="17.25" customHeight="1" x14ac:dyDescent="0.25">
      <c r="A17" s="237"/>
      <c r="B17" s="36">
        <v>24</v>
      </c>
      <c r="C17" s="46" t="s">
        <v>50</v>
      </c>
      <c r="D17" s="39" t="s">
        <v>91</v>
      </c>
    </row>
    <row r="18" spans="1:4" ht="17.25" customHeight="1" x14ac:dyDescent="0.25">
      <c r="A18" s="237"/>
      <c r="B18" s="36">
        <v>25</v>
      </c>
      <c r="C18" s="46" t="s">
        <v>53</v>
      </c>
      <c r="D18" s="39" t="s">
        <v>92</v>
      </c>
    </row>
    <row r="19" spans="1:4" ht="17.25" customHeight="1" x14ac:dyDescent="0.25">
      <c r="A19" s="237"/>
      <c r="B19" s="36">
        <v>26</v>
      </c>
      <c r="C19" s="46" t="s">
        <v>55</v>
      </c>
      <c r="D19" s="39" t="s">
        <v>93</v>
      </c>
    </row>
    <row r="20" spans="1:4" ht="17.25" customHeight="1" x14ac:dyDescent="0.25">
      <c r="A20" s="237"/>
      <c r="B20" s="36">
        <v>27</v>
      </c>
      <c r="C20" s="46" t="s">
        <v>54</v>
      </c>
      <c r="D20" s="39" t="s">
        <v>94</v>
      </c>
    </row>
    <row r="21" spans="1:4" ht="17.25" customHeight="1" x14ac:dyDescent="0.25">
      <c r="A21" s="237"/>
      <c r="B21" s="36">
        <v>28</v>
      </c>
      <c r="C21" s="46" t="s">
        <v>56</v>
      </c>
      <c r="D21" s="39" t="s">
        <v>114</v>
      </c>
    </row>
    <row r="22" spans="1:4" ht="17.25" customHeight="1" x14ac:dyDescent="0.25">
      <c r="A22" s="237"/>
      <c r="B22" s="36">
        <v>29</v>
      </c>
      <c r="C22" s="46" t="s">
        <v>57</v>
      </c>
      <c r="D22" s="39" t="s">
        <v>163</v>
      </c>
    </row>
    <row r="23" spans="1:4" ht="17.25" customHeight="1" thickBot="1" x14ac:dyDescent="0.3">
      <c r="A23" s="240"/>
      <c r="B23" s="37">
        <v>30</v>
      </c>
      <c r="C23" s="148" t="s">
        <v>58</v>
      </c>
      <c r="D23" s="149" t="s">
        <v>119</v>
      </c>
    </row>
    <row r="24" spans="1:4" ht="17.25" customHeight="1" thickTop="1" x14ac:dyDescent="0.25">
      <c r="A24" s="241" t="s">
        <v>124</v>
      </c>
      <c r="B24" s="31">
        <v>41</v>
      </c>
      <c r="C24" s="45" t="s">
        <v>167</v>
      </c>
      <c r="D24" s="38" t="s">
        <v>168</v>
      </c>
    </row>
    <row r="25" spans="1:4" ht="17.25" customHeight="1" x14ac:dyDescent="0.25">
      <c r="A25" s="237"/>
      <c r="B25" s="36">
        <v>42</v>
      </c>
      <c r="C25" s="46" t="s">
        <v>164</v>
      </c>
      <c r="D25" s="39" t="s">
        <v>95</v>
      </c>
    </row>
    <row r="26" spans="1:4" ht="17.25" customHeight="1" x14ac:dyDescent="0.25">
      <c r="A26" s="237"/>
      <c r="B26" s="36">
        <v>43</v>
      </c>
      <c r="C26" s="46" t="s">
        <v>165</v>
      </c>
      <c r="D26" s="39" t="s">
        <v>96</v>
      </c>
    </row>
    <row r="27" spans="1:4" ht="17.25" customHeight="1" x14ac:dyDescent="0.25">
      <c r="A27" s="237"/>
      <c r="B27" s="36">
        <v>44</v>
      </c>
      <c r="C27" s="46" t="s">
        <v>166</v>
      </c>
      <c r="D27" s="39" t="s">
        <v>115</v>
      </c>
    </row>
    <row r="28" spans="1:4" ht="17.25" customHeight="1" thickBot="1" x14ac:dyDescent="0.3">
      <c r="A28" s="240"/>
      <c r="B28" s="35">
        <v>45</v>
      </c>
      <c r="C28" s="47" t="s">
        <v>191</v>
      </c>
      <c r="D28" s="150" t="s">
        <v>188</v>
      </c>
    </row>
    <row r="29" spans="1:4" ht="17.25" customHeight="1" thickTop="1" x14ac:dyDescent="0.25">
      <c r="A29" s="241" t="s">
        <v>125</v>
      </c>
      <c r="B29" s="41">
        <v>51</v>
      </c>
      <c r="C29" s="48" t="s">
        <v>59</v>
      </c>
      <c r="D29" s="42" t="s">
        <v>97</v>
      </c>
    </row>
    <row r="30" spans="1:4" ht="17.25" customHeight="1" x14ac:dyDescent="0.25">
      <c r="A30" s="237"/>
      <c r="B30" s="36">
        <v>52</v>
      </c>
      <c r="C30" s="46" t="s">
        <v>60</v>
      </c>
      <c r="D30" s="39" t="s">
        <v>116</v>
      </c>
    </row>
    <row r="31" spans="1:4" ht="17.25" customHeight="1" x14ac:dyDescent="0.25">
      <c r="A31" s="237"/>
      <c r="B31" s="36">
        <v>53</v>
      </c>
      <c r="C31" s="46" t="s">
        <v>61</v>
      </c>
      <c r="D31" s="39" t="s">
        <v>117</v>
      </c>
    </row>
    <row r="32" spans="1:4" ht="17.25" customHeight="1" x14ac:dyDescent="0.25">
      <c r="A32" s="237"/>
      <c r="B32" s="36">
        <v>54</v>
      </c>
      <c r="C32" s="46" t="s">
        <v>62</v>
      </c>
      <c r="D32" s="39" t="s">
        <v>98</v>
      </c>
    </row>
    <row r="33" spans="1:4" ht="17.25" customHeight="1" x14ac:dyDescent="0.25">
      <c r="A33" s="237"/>
      <c r="B33" s="36">
        <v>55</v>
      </c>
      <c r="C33" s="46" t="s">
        <v>189</v>
      </c>
      <c r="D33" s="39" t="s">
        <v>190</v>
      </c>
    </row>
    <row r="34" spans="1:4" ht="17.25" customHeight="1" x14ac:dyDescent="0.25">
      <c r="A34" s="237"/>
      <c r="B34" s="36">
        <v>56</v>
      </c>
      <c r="C34" s="46" t="s">
        <v>63</v>
      </c>
      <c r="D34" s="151" t="s">
        <v>118</v>
      </c>
    </row>
    <row r="35" spans="1:4" ht="17.25" customHeight="1" x14ac:dyDescent="0.25">
      <c r="A35" s="237"/>
      <c r="B35" s="36">
        <v>57</v>
      </c>
      <c r="C35" s="46" t="s">
        <v>67</v>
      </c>
      <c r="D35" s="39" t="s">
        <v>99</v>
      </c>
    </row>
    <row r="36" spans="1:4" ht="17.25" customHeight="1" x14ac:dyDescent="0.25">
      <c r="A36" s="237"/>
      <c r="B36" s="36">
        <v>58</v>
      </c>
      <c r="C36" s="46" t="s">
        <v>65</v>
      </c>
      <c r="D36" s="39" t="s">
        <v>169</v>
      </c>
    </row>
    <row r="37" spans="1:4" ht="17.25" customHeight="1" x14ac:dyDescent="0.25">
      <c r="A37" s="237"/>
      <c r="B37" s="36">
        <v>59</v>
      </c>
      <c r="C37" s="46" t="s">
        <v>64</v>
      </c>
      <c r="D37" s="39" t="s">
        <v>100</v>
      </c>
    </row>
    <row r="38" spans="1:4" ht="17.25" customHeight="1" x14ac:dyDescent="0.25">
      <c r="A38" s="237"/>
      <c r="B38" s="36">
        <v>60</v>
      </c>
      <c r="C38" s="46" t="s">
        <v>66</v>
      </c>
      <c r="D38" s="39" t="s">
        <v>170</v>
      </c>
    </row>
    <row r="39" spans="1:4" ht="17.25" customHeight="1" thickBot="1" x14ac:dyDescent="0.3">
      <c r="A39" s="240"/>
      <c r="B39" s="37"/>
      <c r="C39" s="148"/>
      <c r="D39" s="149"/>
    </row>
    <row r="40" spans="1:4" ht="17.25" customHeight="1" thickTop="1" x14ac:dyDescent="0.25">
      <c r="A40" s="241" t="s">
        <v>126</v>
      </c>
      <c r="B40" s="41">
        <v>71</v>
      </c>
      <c r="C40" s="48" t="s">
        <v>68</v>
      </c>
      <c r="D40" s="42" t="s">
        <v>101</v>
      </c>
    </row>
    <row r="41" spans="1:4" ht="17.25" customHeight="1" x14ac:dyDescent="0.25">
      <c r="A41" s="237"/>
      <c r="B41" s="36">
        <v>72</v>
      </c>
      <c r="C41" s="46" t="s">
        <v>69</v>
      </c>
      <c r="D41" s="39" t="s">
        <v>102</v>
      </c>
    </row>
    <row r="42" spans="1:4" ht="17.25" customHeight="1" x14ac:dyDescent="0.25">
      <c r="A42" s="237"/>
      <c r="B42" s="36">
        <v>73</v>
      </c>
      <c r="C42" s="46" t="s">
        <v>70</v>
      </c>
      <c r="D42" s="39" t="s">
        <v>103</v>
      </c>
    </row>
    <row r="43" spans="1:4" ht="17.25" customHeight="1" x14ac:dyDescent="0.25">
      <c r="A43" s="237"/>
      <c r="B43" s="36">
        <v>74</v>
      </c>
      <c r="C43" s="46" t="s">
        <v>71</v>
      </c>
      <c r="D43" s="39" t="s">
        <v>104</v>
      </c>
    </row>
    <row r="44" spans="1:4" ht="17.25" customHeight="1" x14ac:dyDescent="0.25">
      <c r="A44" s="237"/>
      <c r="B44" s="36">
        <v>75</v>
      </c>
      <c r="C44" s="46" t="s">
        <v>171</v>
      </c>
      <c r="D44" s="39" t="s">
        <v>172</v>
      </c>
    </row>
    <row r="45" spans="1:4" ht="17.25" customHeight="1" x14ac:dyDescent="0.25">
      <c r="A45" s="237"/>
      <c r="B45" s="36">
        <v>76</v>
      </c>
      <c r="C45" s="46" t="s">
        <v>78</v>
      </c>
      <c r="D45" s="39" t="s">
        <v>105</v>
      </c>
    </row>
    <row r="46" spans="1:4" ht="17.25" customHeight="1" x14ac:dyDescent="0.25">
      <c r="A46" s="237"/>
      <c r="B46" s="36">
        <v>77</v>
      </c>
      <c r="C46" s="46" t="s">
        <v>72</v>
      </c>
      <c r="D46" s="39" t="s">
        <v>106</v>
      </c>
    </row>
    <row r="47" spans="1:4" ht="17.25" customHeight="1" thickBot="1" x14ac:dyDescent="0.3">
      <c r="A47" s="240"/>
      <c r="B47" s="35">
        <v>78</v>
      </c>
      <c r="C47" s="47" t="s">
        <v>73</v>
      </c>
      <c r="D47" s="40" t="s">
        <v>173</v>
      </c>
    </row>
    <row r="48" spans="1:4" ht="17.25" customHeight="1" thickTop="1" x14ac:dyDescent="0.25">
      <c r="A48" s="237" t="s">
        <v>127</v>
      </c>
      <c r="B48" s="41">
        <v>91</v>
      </c>
      <c r="C48" s="48" t="s">
        <v>74</v>
      </c>
      <c r="D48" s="42" t="s">
        <v>107</v>
      </c>
    </row>
    <row r="49" spans="1:4" ht="17.25" customHeight="1" x14ac:dyDescent="0.25">
      <c r="A49" s="237"/>
      <c r="B49" s="31">
        <v>92</v>
      </c>
      <c r="C49" s="45" t="s">
        <v>75</v>
      </c>
      <c r="D49" s="38" t="s">
        <v>108</v>
      </c>
    </row>
    <row r="50" spans="1:4" ht="17.25" customHeight="1" x14ac:dyDescent="0.25">
      <c r="A50" s="237"/>
      <c r="B50" s="36">
        <v>93</v>
      </c>
      <c r="C50" s="46" t="s">
        <v>76</v>
      </c>
      <c r="D50" s="39" t="s">
        <v>109</v>
      </c>
    </row>
    <row r="51" spans="1:4" ht="17.25" customHeight="1" x14ac:dyDescent="0.25">
      <c r="A51" s="237"/>
      <c r="B51" s="36">
        <v>94</v>
      </c>
      <c r="C51" s="46" t="s">
        <v>120</v>
      </c>
      <c r="D51" s="39" t="s">
        <v>157</v>
      </c>
    </row>
    <row r="52" spans="1:4" ht="17.25" customHeight="1" thickBot="1" x14ac:dyDescent="0.3">
      <c r="A52" s="238"/>
      <c r="B52" s="43">
        <v>95</v>
      </c>
      <c r="C52" s="49" t="s">
        <v>77</v>
      </c>
      <c r="D52" s="44" t="s">
        <v>110</v>
      </c>
    </row>
    <row r="53" spans="1:4" ht="17.25" customHeight="1" x14ac:dyDescent="0.25"/>
    <row r="54" spans="1:4" ht="17.25" customHeight="1" x14ac:dyDescent="0.25"/>
    <row r="55" spans="1:4" ht="17.25" customHeight="1" x14ac:dyDescent="0.25"/>
    <row r="56" spans="1:4" ht="17.25" customHeight="1" x14ac:dyDescent="0.25"/>
  </sheetData>
  <sheetProtection sheet="1" objects="1" scenarios="1"/>
  <mergeCells count="6">
    <mergeCell ref="A48:A52"/>
    <mergeCell ref="A2:A13"/>
    <mergeCell ref="A14:A23"/>
    <mergeCell ref="A24:A28"/>
    <mergeCell ref="A29:A39"/>
    <mergeCell ref="A40:A47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O43"/>
  <sheetViews>
    <sheetView topLeftCell="A12" zoomScale="90" zoomScaleNormal="90" zoomScaleSheetLayoutView="90" workbookViewId="0">
      <selection activeCell="I21" sqref="I21"/>
    </sheetView>
  </sheetViews>
  <sheetFormatPr defaultColWidth="9" defaultRowHeight="12.75" x14ac:dyDescent="0.25"/>
  <cols>
    <col min="1" max="1" width="5" style="10" customWidth="1"/>
    <col min="2" max="2" width="10.1328125" style="10" customWidth="1"/>
    <col min="3" max="3" width="10" style="10" customWidth="1"/>
    <col min="4" max="4" width="6.46484375" style="10" customWidth="1"/>
    <col min="5" max="5" width="15" style="10" customWidth="1"/>
    <col min="6" max="6" width="12.46484375" style="10" customWidth="1"/>
    <col min="7" max="8" width="11.73046875" style="10" customWidth="1"/>
    <col min="9" max="9" width="10" style="10" customWidth="1"/>
    <col min="10" max="10" width="10.265625" style="10" customWidth="1"/>
    <col min="11" max="11" width="4.59765625" style="10" customWidth="1"/>
    <col min="12" max="12" width="12.46484375" style="10" customWidth="1"/>
    <col min="13" max="13" width="7.86328125" style="10" customWidth="1"/>
    <col min="14" max="15" width="10" style="10" customWidth="1"/>
    <col min="16" max="16384" width="9" style="10"/>
  </cols>
  <sheetData>
    <row r="1" spans="1:15" ht="47.25" customHeight="1" x14ac:dyDescent="0.25">
      <c r="A1" s="164">
        <f ca="1">'入力用（男子）'!$A$1</f>
        <v>46079.848270949071</v>
      </c>
      <c r="B1" s="164"/>
      <c r="C1" s="164"/>
      <c r="D1" s="168" t="s">
        <v>193</v>
      </c>
      <c r="E1" s="168"/>
      <c r="F1" s="168"/>
      <c r="G1" s="168"/>
      <c r="H1" s="168"/>
      <c r="I1" s="168"/>
      <c r="J1" s="168"/>
      <c r="K1" s="155" t="s">
        <v>31</v>
      </c>
      <c r="L1" s="155"/>
    </row>
    <row r="2" spans="1:15" ht="24.75" customHeight="1" x14ac:dyDescent="0.25"/>
    <row r="3" spans="1:15" ht="29.25" customHeight="1" thickBot="1" x14ac:dyDescent="0.3">
      <c r="A3" s="165" t="s">
        <v>15</v>
      </c>
      <c r="B3" s="165"/>
      <c r="C3" s="165"/>
    </row>
    <row r="4" spans="1:15" ht="33.75" customHeight="1" thickBot="1" x14ac:dyDescent="0.3">
      <c r="A4" s="162" t="s">
        <v>37</v>
      </c>
      <c r="B4" s="163"/>
      <c r="C4" s="80">
        <v>15</v>
      </c>
      <c r="D4" s="73"/>
      <c r="E4" s="64"/>
      <c r="F4" s="64"/>
      <c r="G4" s="64"/>
      <c r="K4" s="11" t="s">
        <v>3</v>
      </c>
      <c r="L4" s="252" t="s">
        <v>131</v>
      </c>
      <c r="M4" s="252"/>
      <c r="N4" s="252"/>
      <c r="O4" s="252"/>
    </row>
    <row r="5" spans="1:15" ht="30" customHeight="1" thickBot="1" x14ac:dyDescent="0.3">
      <c r="A5" s="158" t="s">
        <v>32</v>
      </c>
      <c r="B5" s="159"/>
      <c r="C5" s="166" t="s">
        <v>158</v>
      </c>
      <c r="D5" s="167"/>
      <c r="E5" s="167"/>
      <c r="F5" s="167"/>
      <c r="G5" s="167"/>
      <c r="H5" s="54" t="s">
        <v>80</v>
      </c>
      <c r="I5" s="242" t="s">
        <v>159</v>
      </c>
      <c r="J5" s="243"/>
      <c r="K5" s="11" t="s">
        <v>3</v>
      </c>
      <c r="L5" s="78" t="s">
        <v>129</v>
      </c>
    </row>
    <row r="6" spans="1:15" s="8" customFormat="1" ht="30" customHeight="1" x14ac:dyDescent="0.25">
      <c r="A6" s="175" t="s">
        <v>27</v>
      </c>
      <c r="B6" s="176"/>
      <c r="C6" s="176"/>
      <c r="D6" s="244" t="s">
        <v>156</v>
      </c>
      <c r="E6" s="245"/>
      <c r="F6" s="245"/>
      <c r="G6" s="246"/>
      <c r="H6" s="71"/>
      <c r="I6" s="72"/>
      <c r="K6" s="11" t="s">
        <v>3</v>
      </c>
      <c r="L6" s="261" t="s">
        <v>130</v>
      </c>
      <c r="M6" s="261"/>
      <c r="N6" s="261"/>
      <c r="O6" s="261"/>
    </row>
    <row r="7" spans="1:15" ht="41.25" customHeight="1" thickBot="1" x14ac:dyDescent="0.3">
      <c r="A7" s="180" t="s">
        <v>34</v>
      </c>
      <c r="B7" s="181"/>
      <c r="C7" s="81">
        <v>8</v>
      </c>
      <c r="D7" s="62" t="s">
        <v>33</v>
      </c>
      <c r="E7" s="63" t="s">
        <v>4</v>
      </c>
      <c r="F7" s="247">
        <f>IF(C7=""," ",C7*1000)</f>
        <v>8000</v>
      </c>
      <c r="G7" s="248"/>
      <c r="H7" s="58"/>
      <c r="I7" s="59"/>
      <c r="J7" s="60"/>
      <c r="K7" s="11" t="s">
        <v>3</v>
      </c>
      <c r="L7" s="249" t="s">
        <v>36</v>
      </c>
      <c r="M7" s="249"/>
      <c r="N7" s="249"/>
      <c r="O7" s="249"/>
    </row>
    <row r="8" spans="1:15" ht="27" customHeight="1" x14ac:dyDescent="0.25">
      <c r="A8" s="177" t="s">
        <v>0</v>
      </c>
      <c r="B8" s="171" t="s">
        <v>2</v>
      </c>
      <c r="C8" s="172"/>
      <c r="D8" s="182" t="s">
        <v>1</v>
      </c>
      <c r="E8" s="171" t="s">
        <v>30</v>
      </c>
      <c r="F8" s="257" t="s">
        <v>150</v>
      </c>
      <c r="G8" s="258"/>
      <c r="H8" s="27"/>
    </row>
    <row r="9" spans="1:15" ht="37.5" customHeight="1" thickBot="1" x14ac:dyDescent="0.3">
      <c r="A9" s="178"/>
      <c r="B9" s="173"/>
      <c r="C9" s="174"/>
      <c r="D9" s="183"/>
      <c r="E9" s="190"/>
      <c r="F9" s="259" t="s">
        <v>160</v>
      </c>
      <c r="G9" s="260"/>
    </row>
    <row r="10" spans="1:15" ht="37.5" customHeight="1" x14ac:dyDescent="0.25">
      <c r="A10" s="57">
        <v>1</v>
      </c>
      <c r="B10" s="82" t="s">
        <v>134</v>
      </c>
      <c r="C10" s="83" t="s">
        <v>135</v>
      </c>
      <c r="D10" s="84">
        <v>3</v>
      </c>
      <c r="E10" s="84">
        <v>10180001</v>
      </c>
      <c r="F10" s="255">
        <v>1</v>
      </c>
      <c r="G10" s="256"/>
      <c r="H10" s="11" t="s">
        <v>3</v>
      </c>
      <c r="I10" s="188" t="s">
        <v>132</v>
      </c>
      <c r="J10" s="188"/>
      <c r="K10" s="188"/>
      <c r="L10" s="188"/>
      <c r="M10" s="188"/>
    </row>
    <row r="11" spans="1:15" ht="37.5" customHeight="1" x14ac:dyDescent="0.25">
      <c r="A11" s="65">
        <v>2</v>
      </c>
      <c r="B11" s="85" t="s">
        <v>136</v>
      </c>
      <c r="C11" s="86" t="s">
        <v>137</v>
      </c>
      <c r="D11" s="87">
        <v>3</v>
      </c>
      <c r="E11" s="87">
        <v>10180002</v>
      </c>
      <c r="F11" s="250">
        <v>4</v>
      </c>
      <c r="G11" s="251"/>
      <c r="I11" s="156" t="s">
        <v>151</v>
      </c>
      <c r="J11" s="156"/>
      <c r="K11" s="156" t="s">
        <v>195</v>
      </c>
      <c r="L11" s="156"/>
      <c r="M11" s="156"/>
      <c r="N11" s="156"/>
      <c r="O11" s="107"/>
    </row>
    <row r="12" spans="1:15" ht="37.5" customHeight="1" x14ac:dyDescent="0.25">
      <c r="A12" s="65">
        <v>3</v>
      </c>
      <c r="B12" s="85" t="s">
        <v>138</v>
      </c>
      <c r="C12" s="86" t="s">
        <v>139</v>
      </c>
      <c r="D12" s="87">
        <v>2</v>
      </c>
      <c r="E12" s="87">
        <v>20180003</v>
      </c>
      <c r="F12" s="250">
        <v>4</v>
      </c>
      <c r="G12" s="251"/>
      <c r="K12" s="156"/>
      <c r="L12" s="156"/>
      <c r="M12" s="156"/>
      <c r="N12" s="156"/>
      <c r="O12" s="107"/>
    </row>
    <row r="13" spans="1:15" ht="37.5" customHeight="1" x14ac:dyDescent="0.25">
      <c r="A13" s="65">
        <v>4</v>
      </c>
      <c r="B13" s="85" t="s">
        <v>140</v>
      </c>
      <c r="C13" s="86" t="s">
        <v>141</v>
      </c>
      <c r="D13" s="87">
        <v>3</v>
      </c>
      <c r="E13" s="87">
        <v>30180004</v>
      </c>
      <c r="F13" s="250">
        <v>8</v>
      </c>
      <c r="G13" s="251"/>
      <c r="I13" s="157" t="s">
        <v>133</v>
      </c>
      <c r="J13" s="157"/>
      <c r="K13" s="157"/>
      <c r="L13" s="157"/>
      <c r="M13" s="157"/>
      <c r="N13" s="157"/>
      <c r="O13" s="107"/>
    </row>
    <row r="14" spans="1:15" ht="37.5" customHeight="1" x14ac:dyDescent="0.25">
      <c r="A14" s="65">
        <v>5</v>
      </c>
      <c r="B14" s="85" t="s">
        <v>142</v>
      </c>
      <c r="C14" s="86" t="s">
        <v>143</v>
      </c>
      <c r="D14" s="87">
        <v>3</v>
      </c>
      <c r="E14" s="87">
        <v>10180003</v>
      </c>
      <c r="F14" s="253">
        <v>8</v>
      </c>
      <c r="G14" s="254"/>
    </row>
    <row r="15" spans="1:15" ht="37.5" customHeight="1" x14ac:dyDescent="0.25">
      <c r="A15" s="65">
        <v>6</v>
      </c>
      <c r="B15" s="85" t="s">
        <v>144</v>
      </c>
      <c r="C15" s="86" t="s">
        <v>145</v>
      </c>
      <c r="D15" s="87">
        <v>2</v>
      </c>
      <c r="E15" s="87">
        <v>20180004</v>
      </c>
      <c r="F15" s="253">
        <v>16</v>
      </c>
      <c r="G15" s="254"/>
    </row>
    <row r="16" spans="1:15" ht="37.5" customHeight="1" x14ac:dyDescent="0.25">
      <c r="A16" s="65">
        <v>7</v>
      </c>
      <c r="B16" s="85" t="s">
        <v>146</v>
      </c>
      <c r="C16" s="86" t="s">
        <v>147</v>
      </c>
      <c r="D16" s="87">
        <v>1</v>
      </c>
      <c r="E16" s="87">
        <v>20180005</v>
      </c>
      <c r="F16" s="250"/>
      <c r="G16" s="251"/>
    </row>
    <row r="17" spans="1:7" ht="37.5" customHeight="1" x14ac:dyDescent="0.25">
      <c r="A17" s="65">
        <v>8</v>
      </c>
      <c r="B17" s="85" t="s">
        <v>148</v>
      </c>
      <c r="C17" s="86" t="s">
        <v>149</v>
      </c>
      <c r="D17" s="87">
        <v>2</v>
      </c>
      <c r="E17" s="87">
        <v>20180006</v>
      </c>
      <c r="F17" s="250"/>
      <c r="G17" s="251"/>
    </row>
    <row r="18" spans="1:7" ht="37.5" customHeight="1" x14ac:dyDescent="0.25">
      <c r="A18" s="65">
        <v>9</v>
      </c>
      <c r="B18" s="85"/>
      <c r="C18" s="86"/>
      <c r="D18" s="87"/>
      <c r="E18" s="87"/>
      <c r="F18" s="88"/>
      <c r="G18" s="103"/>
    </row>
    <row r="19" spans="1:7" ht="37.5" customHeight="1" x14ac:dyDescent="0.25">
      <c r="A19" s="65">
        <v>10</v>
      </c>
      <c r="B19" s="85"/>
      <c r="C19" s="86"/>
      <c r="D19" s="87"/>
      <c r="E19" s="87"/>
      <c r="F19" s="88"/>
      <c r="G19" s="103"/>
    </row>
    <row r="20" spans="1:7" ht="37.5" customHeight="1" x14ac:dyDescent="0.25">
      <c r="A20" s="65">
        <v>11</v>
      </c>
      <c r="B20" s="85"/>
      <c r="C20" s="86"/>
      <c r="D20" s="87"/>
      <c r="E20" s="87"/>
      <c r="F20" s="88"/>
      <c r="G20" s="103"/>
    </row>
    <row r="21" spans="1:7" ht="37.5" customHeight="1" x14ac:dyDescent="0.25">
      <c r="A21" s="69">
        <v>12</v>
      </c>
      <c r="B21" s="89"/>
      <c r="C21" s="86"/>
      <c r="D21" s="87"/>
      <c r="E21" s="87"/>
      <c r="F21" s="90"/>
      <c r="G21" s="104"/>
    </row>
    <row r="22" spans="1:7" ht="37.5" customHeight="1" x14ac:dyDescent="0.25">
      <c r="A22" s="65">
        <v>13</v>
      </c>
      <c r="B22" s="85"/>
      <c r="C22" s="86"/>
      <c r="D22" s="87"/>
      <c r="E22" s="87"/>
      <c r="F22" s="88"/>
      <c r="G22" s="103"/>
    </row>
    <row r="23" spans="1:7" ht="37.5" customHeight="1" x14ac:dyDescent="0.25">
      <c r="A23" s="65">
        <v>14</v>
      </c>
      <c r="B23" s="85"/>
      <c r="C23" s="86"/>
      <c r="D23" s="87"/>
      <c r="E23" s="87"/>
      <c r="F23" s="88"/>
      <c r="G23" s="103"/>
    </row>
    <row r="24" spans="1:7" ht="37.5" customHeight="1" x14ac:dyDescent="0.25">
      <c r="A24" s="55">
        <v>15</v>
      </c>
      <c r="B24" s="91"/>
      <c r="C24" s="86"/>
      <c r="D24" s="87"/>
      <c r="E24" s="87"/>
      <c r="F24" s="92"/>
      <c r="G24" s="105"/>
    </row>
    <row r="25" spans="1:7" ht="37.5" customHeight="1" thickBot="1" x14ac:dyDescent="0.3">
      <c r="A25" s="56">
        <v>16</v>
      </c>
      <c r="B25" s="93"/>
      <c r="C25" s="94"/>
      <c r="D25" s="95"/>
      <c r="E25" s="95"/>
      <c r="F25" s="96"/>
      <c r="G25" s="106"/>
    </row>
    <row r="26" spans="1:7" ht="30" customHeight="1" x14ac:dyDescent="0.25"/>
    <row r="27" spans="1:7" ht="30" customHeight="1" x14ac:dyDescent="0.25"/>
    <row r="28" spans="1:7" ht="30" customHeight="1" x14ac:dyDescent="0.25"/>
    <row r="29" spans="1:7" ht="30" customHeight="1" x14ac:dyDescent="0.25"/>
    <row r="30" spans="1:7" ht="30" customHeight="1" x14ac:dyDescent="0.25"/>
    <row r="31" spans="1:7" ht="30" customHeight="1" x14ac:dyDescent="0.25"/>
    <row r="32" spans="1:7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</sheetData>
  <mergeCells count="33">
    <mergeCell ref="I13:N13"/>
    <mergeCell ref="F16:G16"/>
    <mergeCell ref="F17:G17"/>
    <mergeCell ref="L4:O4"/>
    <mergeCell ref="F15:G15"/>
    <mergeCell ref="F10:G10"/>
    <mergeCell ref="F11:G11"/>
    <mergeCell ref="K11:N12"/>
    <mergeCell ref="F12:G12"/>
    <mergeCell ref="F13:G13"/>
    <mergeCell ref="F14:G14"/>
    <mergeCell ref="I10:M10"/>
    <mergeCell ref="I11:J11"/>
    <mergeCell ref="F8:G8"/>
    <mergeCell ref="F9:G9"/>
    <mergeCell ref="L6:O6"/>
    <mergeCell ref="A7:B7"/>
    <mergeCell ref="F7:G7"/>
    <mergeCell ref="L7:O7"/>
    <mergeCell ref="A8:A9"/>
    <mergeCell ref="B8:C9"/>
    <mergeCell ref="D8:D9"/>
    <mergeCell ref="E8:E9"/>
    <mergeCell ref="A1:C1"/>
    <mergeCell ref="D1:J1"/>
    <mergeCell ref="K1:L1"/>
    <mergeCell ref="A3:C3"/>
    <mergeCell ref="A4:B4"/>
    <mergeCell ref="A5:B5"/>
    <mergeCell ref="C5:G5"/>
    <mergeCell ref="I5:J5"/>
    <mergeCell ref="A6:C6"/>
    <mergeCell ref="D6:G6"/>
  </mergeCells>
  <phoneticPr fontId="2"/>
  <printOptions horizontalCentered="1"/>
  <pageMargins left="0.39370078740157483" right="0.39370078740157483" top="0.59055118110236227" bottom="0.19685039370078741" header="0.51181102362204722" footer="0.51181102362204722"/>
  <pageSetup paperSize="9" scale="8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8"/>
  <sheetViews>
    <sheetView workbookViewId="0">
      <selection activeCell="Q5" sqref="Q5"/>
    </sheetView>
  </sheetViews>
  <sheetFormatPr defaultColWidth="9" defaultRowHeight="12.75" x14ac:dyDescent="0.25"/>
  <cols>
    <col min="1" max="1" width="9" style="29"/>
    <col min="2" max="2" width="25.46484375" style="53" bestFit="1" customWidth="1"/>
    <col min="3" max="3" width="7.1328125" style="29" bestFit="1" customWidth="1"/>
    <col min="4" max="4" width="7.265625" style="29" customWidth="1"/>
    <col min="5" max="5" width="2.59765625" style="29" customWidth="1"/>
    <col min="6" max="6" width="9" style="29"/>
    <col min="7" max="7" width="25.265625" style="53" customWidth="1"/>
    <col min="8" max="8" width="7.1328125" style="29" bestFit="1" customWidth="1"/>
    <col min="9" max="10" width="9" style="29"/>
    <col min="11" max="11" width="4.46484375" style="29" customWidth="1"/>
    <col min="12" max="12" width="8.1328125" style="29" bestFit="1" customWidth="1"/>
    <col min="13" max="13" width="14.1328125" style="29" customWidth="1"/>
    <col min="14" max="14" width="2.73046875" style="29" customWidth="1"/>
    <col min="15" max="15" width="3.46484375" style="29" bestFit="1" customWidth="1"/>
    <col min="16" max="16384" width="9" style="29"/>
  </cols>
  <sheetData>
    <row r="1" spans="1:17" ht="21" x14ac:dyDescent="0.25">
      <c r="A1" s="108" t="s">
        <v>176</v>
      </c>
      <c r="B1" s="130"/>
      <c r="C1" s="109"/>
      <c r="D1" s="110"/>
      <c r="E1" s="28"/>
      <c r="F1" s="111" t="s">
        <v>177</v>
      </c>
      <c r="G1" s="133"/>
      <c r="H1" s="112"/>
      <c r="I1" s="113"/>
      <c r="J1" s="113"/>
      <c r="L1" s="122" t="s">
        <v>175</v>
      </c>
      <c r="M1" s="28"/>
      <c r="N1" s="28"/>
      <c r="O1" s="28"/>
      <c r="P1" s="122" t="s">
        <v>16</v>
      </c>
      <c r="Q1" s="28"/>
    </row>
    <row r="2" spans="1:17" ht="14.25" x14ac:dyDescent="0.25">
      <c r="A2" s="114" t="s">
        <v>37</v>
      </c>
      <c r="B2" s="131" t="s">
        <v>178</v>
      </c>
      <c r="C2" s="114" t="s">
        <v>179</v>
      </c>
      <c r="D2" s="115" t="s">
        <v>180</v>
      </c>
      <c r="E2" s="28"/>
      <c r="F2" s="116" t="s">
        <v>37</v>
      </c>
      <c r="G2" s="134" t="s">
        <v>178</v>
      </c>
      <c r="H2" s="116" t="s">
        <v>179</v>
      </c>
      <c r="I2" s="117" t="s">
        <v>180</v>
      </c>
      <c r="J2" s="128"/>
      <c r="L2" s="123" t="s">
        <v>79</v>
      </c>
      <c r="M2" s="123" t="s">
        <v>181</v>
      </c>
      <c r="N2" s="124"/>
      <c r="O2" s="124"/>
      <c r="P2" s="125" t="s">
        <v>79</v>
      </c>
      <c r="Q2" s="125" t="s">
        <v>181</v>
      </c>
    </row>
    <row r="3" spans="1:17" x14ac:dyDescent="0.25">
      <c r="A3" s="118">
        <f>'入力用（男子）'!$C$4</f>
        <v>0</v>
      </c>
      <c r="B3" s="132" t="str">
        <f>'入力用（男子）'!$C$5</f>
        <v/>
      </c>
      <c r="C3" s="118">
        <f>'入力用（男子）'!$C$7</f>
        <v>0</v>
      </c>
      <c r="D3" s="119" t="str">
        <f>'入力用（男子）'!$F$7</f>
        <v xml:space="preserve"> </v>
      </c>
      <c r="E3" s="28"/>
      <c r="F3" s="120">
        <f>'入力用（女子）'!$C$4</f>
        <v>0</v>
      </c>
      <c r="G3" s="135" t="str">
        <f>'入力用（女子）'!$C$5</f>
        <v/>
      </c>
      <c r="H3" s="120">
        <f>'入力用（女子）'!$C$7</f>
        <v>0</v>
      </c>
      <c r="I3" s="121" t="str">
        <f>'入力用（女子）'!$F$7</f>
        <v xml:space="preserve"> </v>
      </c>
      <c r="J3" s="129"/>
      <c r="K3" s="29">
        <v>1</v>
      </c>
      <c r="L3" s="126" t="str">
        <f>短冊!S10</f>
        <v/>
      </c>
      <c r="M3" s="126" t="str">
        <f>短冊!T10</f>
        <v/>
      </c>
      <c r="N3" s="28"/>
      <c r="O3" s="28">
        <v>1</v>
      </c>
      <c r="P3" s="127" t="str">
        <f>短冊!AC10</f>
        <v/>
      </c>
      <c r="Q3" s="127" t="str">
        <f>短冊!AD10</f>
        <v/>
      </c>
    </row>
    <row r="4" spans="1:17" x14ac:dyDescent="0.25">
      <c r="K4" s="29">
        <v>2</v>
      </c>
      <c r="L4" s="126" t="str">
        <f>短冊!S11</f>
        <v/>
      </c>
      <c r="M4" s="126" t="str">
        <f>短冊!T11</f>
        <v/>
      </c>
      <c r="N4" s="28"/>
      <c r="O4" s="28">
        <v>2</v>
      </c>
      <c r="P4" s="127" t="str">
        <f>短冊!AC11</f>
        <v/>
      </c>
      <c r="Q4" s="127" t="str">
        <f>短冊!AD11</f>
        <v/>
      </c>
    </row>
    <row r="5" spans="1:17" x14ac:dyDescent="0.25">
      <c r="K5" s="29">
        <v>3</v>
      </c>
      <c r="L5" s="126" t="str">
        <f>短冊!S12</f>
        <v/>
      </c>
      <c r="M5" s="126" t="str">
        <f>短冊!T12</f>
        <v/>
      </c>
      <c r="N5" s="28"/>
      <c r="O5" s="28">
        <v>3</v>
      </c>
      <c r="P5" s="127" t="str">
        <f>短冊!AC12</f>
        <v/>
      </c>
      <c r="Q5" s="127" t="str">
        <f>短冊!AD12</f>
        <v/>
      </c>
    </row>
    <row r="6" spans="1:17" x14ac:dyDescent="0.25">
      <c r="K6" s="29">
        <v>4</v>
      </c>
      <c r="L6" s="126" t="str">
        <f>短冊!S13</f>
        <v/>
      </c>
      <c r="M6" s="126" t="str">
        <f>短冊!T13</f>
        <v/>
      </c>
      <c r="N6" s="28"/>
      <c r="O6" s="28">
        <v>4</v>
      </c>
      <c r="P6" s="127" t="str">
        <f>短冊!AC13</f>
        <v/>
      </c>
      <c r="Q6" s="127" t="str">
        <f>短冊!AD13</f>
        <v/>
      </c>
    </row>
    <row r="7" spans="1:17" x14ac:dyDescent="0.25">
      <c r="K7" s="29">
        <v>5</v>
      </c>
      <c r="L7" s="126" t="str">
        <f>短冊!S14</f>
        <v/>
      </c>
      <c r="M7" s="126" t="str">
        <f>短冊!T14</f>
        <v/>
      </c>
      <c r="N7" s="28"/>
      <c r="O7" s="28">
        <v>5</v>
      </c>
      <c r="P7" s="127" t="str">
        <f>短冊!AC14</f>
        <v/>
      </c>
      <c r="Q7" s="127" t="str">
        <f>短冊!AD14</f>
        <v/>
      </c>
    </row>
    <row r="8" spans="1:17" x14ac:dyDescent="0.25">
      <c r="K8" s="29">
        <v>6</v>
      </c>
      <c r="L8" s="126" t="str">
        <f>短冊!S15</f>
        <v/>
      </c>
      <c r="M8" s="126" t="str">
        <f>短冊!T15</f>
        <v/>
      </c>
      <c r="N8" s="28"/>
      <c r="O8" s="28">
        <v>6</v>
      </c>
      <c r="P8" s="127" t="str">
        <f>短冊!AC15</f>
        <v/>
      </c>
      <c r="Q8" s="127" t="str">
        <f>短冊!AD15</f>
        <v/>
      </c>
    </row>
    <row r="9" spans="1:17" x14ac:dyDescent="0.25">
      <c r="K9" s="29">
        <v>7</v>
      </c>
      <c r="L9" s="126" t="str">
        <f>短冊!S16</f>
        <v/>
      </c>
      <c r="M9" s="126" t="str">
        <f>短冊!T16</f>
        <v/>
      </c>
      <c r="N9" s="28"/>
      <c r="O9" s="28">
        <v>7</v>
      </c>
      <c r="P9" s="127" t="str">
        <f>短冊!AC16</f>
        <v/>
      </c>
      <c r="Q9" s="127" t="str">
        <f>短冊!AD16</f>
        <v/>
      </c>
    </row>
    <row r="10" spans="1:17" x14ac:dyDescent="0.25">
      <c r="K10" s="29">
        <v>8</v>
      </c>
      <c r="L10" s="126" t="str">
        <f>短冊!S17</f>
        <v/>
      </c>
      <c r="M10" s="126" t="str">
        <f>短冊!T17</f>
        <v/>
      </c>
      <c r="N10" s="28"/>
      <c r="O10" s="28">
        <v>8</v>
      </c>
      <c r="P10" s="127" t="str">
        <f>短冊!AC17</f>
        <v/>
      </c>
      <c r="Q10" s="127" t="str">
        <f>短冊!AD17</f>
        <v/>
      </c>
    </row>
    <row r="11" spans="1:17" x14ac:dyDescent="0.25">
      <c r="K11" s="29">
        <v>9</v>
      </c>
      <c r="L11" s="126" t="str">
        <f>短冊!S18</f>
        <v/>
      </c>
      <c r="M11" s="126" t="str">
        <f>短冊!T18</f>
        <v/>
      </c>
      <c r="N11" s="28"/>
      <c r="O11" s="28">
        <v>9</v>
      </c>
      <c r="P11" s="127" t="str">
        <f>短冊!AC18</f>
        <v/>
      </c>
      <c r="Q11" s="127" t="str">
        <f>短冊!AD18</f>
        <v/>
      </c>
    </row>
    <row r="12" spans="1:17" x14ac:dyDescent="0.25">
      <c r="K12" s="29">
        <v>10</v>
      </c>
      <c r="L12" s="126" t="str">
        <f>短冊!S19</f>
        <v/>
      </c>
      <c r="M12" s="126" t="str">
        <f>短冊!T19</f>
        <v/>
      </c>
      <c r="N12" s="28"/>
      <c r="O12" s="28">
        <v>10</v>
      </c>
      <c r="P12" s="127" t="str">
        <f>短冊!AC19</f>
        <v/>
      </c>
      <c r="Q12" s="127" t="str">
        <f>短冊!AD19</f>
        <v/>
      </c>
    </row>
    <row r="13" spans="1:17" x14ac:dyDescent="0.25">
      <c r="K13" s="29">
        <v>11</v>
      </c>
      <c r="L13" s="126" t="str">
        <f>短冊!S20</f>
        <v/>
      </c>
      <c r="M13" s="126" t="str">
        <f>短冊!T20</f>
        <v/>
      </c>
      <c r="N13" s="28"/>
      <c r="O13" s="28">
        <v>11</v>
      </c>
      <c r="P13" s="127" t="str">
        <f>短冊!AC20</f>
        <v/>
      </c>
      <c r="Q13" s="127" t="str">
        <f>短冊!AD20</f>
        <v/>
      </c>
    </row>
    <row r="14" spans="1:17" x14ac:dyDescent="0.25">
      <c r="K14" s="29">
        <v>12</v>
      </c>
      <c r="L14" s="126" t="str">
        <f>短冊!S21</f>
        <v/>
      </c>
      <c r="M14" s="126" t="str">
        <f>短冊!T21</f>
        <v/>
      </c>
      <c r="N14" s="28"/>
      <c r="O14" s="28">
        <v>12</v>
      </c>
      <c r="P14" s="127" t="str">
        <f>短冊!AC21</f>
        <v/>
      </c>
      <c r="Q14" s="127" t="str">
        <f>短冊!AD21</f>
        <v/>
      </c>
    </row>
    <row r="15" spans="1:17" x14ac:dyDescent="0.25">
      <c r="K15" s="29">
        <v>13</v>
      </c>
      <c r="L15" s="126" t="str">
        <f>短冊!S22</f>
        <v/>
      </c>
      <c r="M15" s="126" t="str">
        <f>短冊!T22</f>
        <v/>
      </c>
      <c r="N15" s="28"/>
      <c r="O15" s="28">
        <v>13</v>
      </c>
      <c r="P15" s="127" t="str">
        <f>短冊!AC22</f>
        <v/>
      </c>
      <c r="Q15" s="127" t="str">
        <f>短冊!AD22</f>
        <v/>
      </c>
    </row>
    <row r="16" spans="1:17" x14ac:dyDescent="0.25">
      <c r="K16" s="29">
        <v>14</v>
      </c>
      <c r="L16" s="126" t="str">
        <f>短冊!S23</f>
        <v/>
      </c>
      <c r="M16" s="126" t="str">
        <f>短冊!T23</f>
        <v/>
      </c>
      <c r="N16" s="28"/>
      <c r="O16" s="28">
        <v>14</v>
      </c>
      <c r="P16" s="127" t="str">
        <f>短冊!AC23</f>
        <v/>
      </c>
      <c r="Q16" s="127" t="str">
        <f>短冊!AD23</f>
        <v/>
      </c>
    </row>
    <row r="17" spans="11:17" x14ac:dyDescent="0.25">
      <c r="K17" s="29">
        <v>15</v>
      </c>
      <c r="L17" s="126" t="str">
        <f>短冊!S24</f>
        <v/>
      </c>
      <c r="M17" s="126" t="str">
        <f>短冊!T24</f>
        <v/>
      </c>
      <c r="N17" s="28"/>
      <c r="O17" s="28">
        <v>15</v>
      </c>
      <c r="P17" s="127" t="str">
        <f>短冊!AC24</f>
        <v/>
      </c>
      <c r="Q17" s="127" t="str">
        <f>短冊!AD24</f>
        <v/>
      </c>
    </row>
    <row r="18" spans="11:17" x14ac:dyDescent="0.25">
      <c r="K18" s="29">
        <v>16</v>
      </c>
      <c r="L18" s="126" t="str">
        <f>短冊!S25</f>
        <v/>
      </c>
      <c r="M18" s="126" t="str">
        <f>短冊!T25</f>
        <v/>
      </c>
      <c r="N18" s="28"/>
      <c r="O18" s="28">
        <v>16</v>
      </c>
      <c r="P18" s="127" t="str">
        <f>短冊!AC25</f>
        <v/>
      </c>
      <c r="Q18" s="127" t="str">
        <f>短冊!AD25</f>
        <v/>
      </c>
    </row>
  </sheetData>
  <phoneticPr fontId="2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c66db2de-15aa-488d-bf9e-8155d0f3a905}" enabled="1" method="Privileged" siteId="{5b215d54-f07e-4285-b7b5-f7fe58a5247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入力用（男子）</vt:lpstr>
      <vt:lpstr>入力用（女子）</vt:lpstr>
      <vt:lpstr>短冊</vt:lpstr>
      <vt:lpstr>学校番号</vt:lpstr>
      <vt:lpstr>入力例</vt:lpstr>
      <vt:lpstr>事務局</vt:lpstr>
      <vt:lpstr>短冊!Print_Area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山口県高体連ソフトテニス専門部</dc:creator>
  <cp:lastModifiedBy>morinaga.akira</cp:lastModifiedBy>
  <cp:lastPrinted>2026-02-26T11:21:34Z</cp:lastPrinted>
  <dcterms:created xsi:type="dcterms:W3CDTF">2002-01-11T03:10:34Z</dcterms:created>
  <dcterms:modified xsi:type="dcterms:W3CDTF">2026-02-26T11:41:25Z</dcterms:modified>
</cp:coreProperties>
</file>