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100" firstSheet="1" activeTab="1"/>
  </bookViews>
  <sheets>
    <sheet name="XXXXXX" sheetId="1" state="veryHidden" r:id="rId1"/>
    <sheet name="入力用（男子）" sheetId="2" r:id="rId2"/>
    <sheet name="入力用（女子）" sheetId="3" r:id="rId3"/>
    <sheet name="短冊" sheetId="4" r:id="rId4"/>
    <sheet name="学校番号" sheetId="5" r:id="rId5"/>
    <sheet name="入力例" sheetId="6" r:id="rId6"/>
    <sheet name="事務局" sheetId="7" r:id="rId7"/>
  </sheets>
  <definedNames>
    <definedName name="_xlfn.VAR.P" hidden="1">#NAME?</definedName>
    <definedName name="_xlnm.Print_Area" localSheetId="3">'短冊'!$A$1:$P$34</definedName>
  </definedNames>
  <calcPr fullCalcOnLoad="1"/>
</workbook>
</file>

<file path=xl/sharedStrings.xml><?xml version="1.0" encoding="utf-8"?>
<sst xmlns="http://schemas.openxmlformats.org/spreadsheetml/2006/main" count="446" uniqueCount="209">
  <si>
    <t>順位</t>
  </si>
  <si>
    <t>位置</t>
  </si>
  <si>
    <t>学年</t>
  </si>
  <si>
    <t>選　　手　　名</t>
  </si>
  <si>
    <t>プレーヤー
Ｂ</t>
  </si>
  <si>
    <t>プレーヤー
Ａ</t>
  </si>
  <si>
    <t>←</t>
  </si>
  <si>
    <t>金額</t>
  </si>
  <si>
    <t>男 子 個 人 戦 申 込 書</t>
  </si>
  <si>
    <t>女 子 個 人 戦 申 込 書</t>
  </si>
  <si>
    <t>申込み責任者</t>
  </si>
  <si>
    <t>金額</t>
  </si>
  <si>
    <t>順位</t>
  </si>
  <si>
    <t>位置</t>
  </si>
  <si>
    <t>選　手　名</t>
  </si>
  <si>
    <t>学年</t>
  </si>
  <si>
    <t>戦績</t>
  </si>
  <si>
    <t>会員番号</t>
  </si>
  <si>
    <t>・</t>
  </si>
  <si>
    <t>男子</t>
  </si>
  <si>
    <t>女子</t>
  </si>
  <si>
    <t>Ａ</t>
  </si>
  <si>
    <t>１</t>
  </si>
  <si>
    <t>Ｂ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</si>
  <si>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</si>
  <si>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</si>
  <si>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</si>
  <si>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</si>
  <si>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</si>
  <si>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</si>
  <si>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</si>
  <si>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</si>
  <si>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</si>
  <si>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※ベンチ入り指導者は４名まで、ただし出場ペア数を超えないこと。</t>
  </si>
  <si>
    <t>申込み責任者</t>
  </si>
  <si>
    <t>１１</t>
  </si>
  <si>
    <t>１２</t>
  </si>
  <si>
    <t>ベンチ入り
指導者</t>
  </si>
  <si>
    <t>会員番号</t>
  </si>
  <si>
    <t>参加申込書</t>
  </si>
  <si>
    <t>学校名</t>
  </si>
  <si>
    <t>ベンチ入り
指導者</t>
  </si>
  <si>
    <t>山口県高等学校春季ソフトテニス大会</t>
  </si>
  <si>
    <t>名</t>
  </si>
  <si>
    <t>参加生徒数</t>
  </si>
  <si>
    <t>「参加生徒数」を入力</t>
  </si>
  <si>
    <t>学校番号</t>
  </si>
  <si>
    <t>山口県立周防大島高等学校</t>
  </si>
  <si>
    <t>山口県立岩国高等学校</t>
  </si>
  <si>
    <t>山口県立岩国総合高等学校</t>
  </si>
  <si>
    <t>山口県立岩国商業高等学校</t>
  </si>
  <si>
    <t>山口県立岩国工業高等学校</t>
  </si>
  <si>
    <t>山口県立柳井高等学校</t>
  </si>
  <si>
    <t>山口県立柳井商工高等学校</t>
  </si>
  <si>
    <t>山口県立熊毛南高等学校</t>
  </si>
  <si>
    <t>高水高等学校</t>
  </si>
  <si>
    <t>柳井学園高等学校</t>
  </si>
  <si>
    <t>大島商船高等専門学校</t>
  </si>
  <si>
    <t>山口県立光高等学校</t>
  </si>
  <si>
    <t>山口県立熊毛北高等学校</t>
  </si>
  <si>
    <t>山口県立下松高等学校</t>
  </si>
  <si>
    <t>山口県立下松工業高等学校</t>
  </si>
  <si>
    <t>山口県立徳山高等学校</t>
  </si>
  <si>
    <t>山口県立徳山商工高等学校</t>
  </si>
  <si>
    <t>山口県立新南陽高等学校</t>
  </si>
  <si>
    <t>山口県立南陽工業高等学校</t>
  </si>
  <si>
    <t>山口県桜ケ丘高等学校</t>
  </si>
  <si>
    <t>徳山工業高等専門学校</t>
  </si>
  <si>
    <t>野田学園高等学校</t>
  </si>
  <si>
    <t>中村女子高等学校</t>
  </si>
  <si>
    <t>山口県立宇部高等学校</t>
  </si>
  <si>
    <t>山口県立宇部西高等学校</t>
  </si>
  <si>
    <t>山口県立宇部商業高等学校</t>
  </si>
  <si>
    <t>山口県立宇部工業高等学校</t>
  </si>
  <si>
    <t>山口県立小野田高等学校</t>
  </si>
  <si>
    <t>山口県立小野田工業高等学校</t>
  </si>
  <si>
    <t>山口県立厚狭高等学校</t>
  </si>
  <si>
    <t>慶進高等学校</t>
  </si>
  <si>
    <t>宇部ﾌﾛﾝﾃｨｱ大学付属香川高等学校</t>
  </si>
  <si>
    <t>宇部工業高等専門学校</t>
  </si>
  <si>
    <t>宇部鴻城高等学校</t>
  </si>
  <si>
    <t>山口県立豊浦高等学校</t>
  </si>
  <si>
    <t>山口県立長府高等学校</t>
  </si>
  <si>
    <t>山口県立下関西高等学校</t>
  </si>
  <si>
    <t>山口県立下関南高等学校</t>
  </si>
  <si>
    <t>下関商業高等学校</t>
  </si>
  <si>
    <t>早鞆高等学校</t>
  </si>
  <si>
    <t>下関短期大学付属高等学校</t>
  </si>
  <si>
    <t>山口県立美祢青嶺高等学校</t>
  </si>
  <si>
    <t>山口県立大津緑洋高等学校</t>
  </si>
  <si>
    <t>山口県立萩商工高等学校</t>
  </si>
  <si>
    <t>長門高等学校</t>
  </si>
  <si>
    <t>山口県立下関工科高等学校</t>
  </si>
  <si>
    <t>学校名</t>
  </si>
  <si>
    <t>略称</t>
  </si>
  <si>
    <t>周防大島</t>
  </si>
  <si>
    <t>岩国</t>
  </si>
  <si>
    <t>岩国総合</t>
  </si>
  <si>
    <t>柳井</t>
  </si>
  <si>
    <t>柳井商工</t>
  </si>
  <si>
    <t>熊毛南</t>
  </si>
  <si>
    <t>高水</t>
  </si>
  <si>
    <t>柳井学園</t>
  </si>
  <si>
    <t>光</t>
  </si>
  <si>
    <t>下松</t>
  </si>
  <si>
    <t>熊毛北</t>
  </si>
  <si>
    <t>徳山</t>
  </si>
  <si>
    <t>新南陽</t>
  </si>
  <si>
    <t>徳山商工</t>
  </si>
  <si>
    <t>防府商工</t>
  </si>
  <si>
    <t>山口</t>
  </si>
  <si>
    <t>中村女子</t>
  </si>
  <si>
    <t>野田学園</t>
  </si>
  <si>
    <t>宇部</t>
  </si>
  <si>
    <t>宇部西</t>
  </si>
  <si>
    <t>小野田</t>
  </si>
  <si>
    <t>厚狭</t>
  </si>
  <si>
    <t>宇部鴻城</t>
  </si>
  <si>
    <t>慶進</t>
  </si>
  <si>
    <t>豊浦</t>
  </si>
  <si>
    <t>長府</t>
  </si>
  <si>
    <t>下関西</t>
  </si>
  <si>
    <t>下関南</t>
  </si>
  <si>
    <t>下関工科</t>
  </si>
  <si>
    <t>早鞆</t>
  </si>
  <si>
    <t>美祢青嶺</t>
  </si>
  <si>
    <t>大津緑洋</t>
  </si>
  <si>
    <t>萩商工</t>
  </si>
  <si>
    <t>長門</t>
  </si>
  <si>
    <t>岩国商</t>
  </si>
  <si>
    <t>岩国工</t>
  </si>
  <si>
    <t>下松工</t>
  </si>
  <si>
    <t>南陽工</t>
  </si>
  <si>
    <t>山口農</t>
  </si>
  <si>
    <t>宇部商</t>
  </si>
  <si>
    <t>宇部工</t>
  </si>
  <si>
    <t>小野田工</t>
  </si>
  <si>
    <t>下関商</t>
  </si>
  <si>
    <t>徳山高専</t>
  </si>
  <si>
    <t>山口県立萩高等学校奈古分校</t>
  </si>
  <si>
    <t>学校
番号</t>
  </si>
  <si>
    <t>岩柳地区</t>
  </si>
  <si>
    <t>徳山地区</t>
  </si>
  <si>
    <t>山防地区</t>
  </si>
  <si>
    <t>宇部地区</t>
  </si>
  <si>
    <t>下関地区</t>
  </si>
  <si>
    <t>長北地区</t>
  </si>
  <si>
    <t>地区</t>
  </si>
  <si>
    <r>
      <t>最大４名　ただし、</t>
    </r>
    <r>
      <rPr>
        <b/>
        <sz val="11"/>
        <rFont val="ＭＳ 明朝"/>
        <family val="1"/>
      </rPr>
      <t>ペア数を超えないこと</t>
    </r>
  </si>
  <si>
    <t>確認</t>
  </si>
  <si>
    <t>申込み責任者を入力</t>
  </si>
  <si>
    <t>別シートの『学校番号』を参照して番号を入力</t>
  </si>
  <si>
    <t>選手名・学年・会員番号を入力</t>
  </si>
  <si>
    <t>戦績欄には、山口県体育大会ベスト32以上、
地区推薦を入力</t>
  </si>
  <si>
    <t>（記入例　　1,2,4,8,16,32,地区）</t>
  </si>
  <si>
    <t>※データ貼り付けの際は、『貼り付け』ではなく、
『値』の貼り付けで行ってください。注意事項参照</t>
  </si>
  <si>
    <t>ベンチ入り指導者①</t>
  </si>
  <si>
    <t>ベンチ入り指導者②</t>
  </si>
  <si>
    <t>ベンチ入り指導者③</t>
  </si>
  <si>
    <t>男子人数</t>
  </si>
  <si>
    <t>女子人数</t>
  </si>
  <si>
    <t>男女合計</t>
  </si>
  <si>
    <t>負担金</t>
  </si>
  <si>
    <t>ベンチ入り指導者④</t>
  </si>
  <si>
    <t>山口県立山口松陰高等学校</t>
  </si>
  <si>
    <t>山口松陰</t>
  </si>
  <si>
    <t>寺内</t>
  </si>
  <si>
    <t>正毅</t>
  </si>
  <si>
    <t>田中</t>
  </si>
  <si>
    <t>義一</t>
  </si>
  <si>
    <t>岸</t>
  </si>
  <si>
    <t>信介</t>
  </si>
  <si>
    <t>佐藤</t>
  </si>
  <si>
    <t>榮作</t>
  </si>
  <si>
    <t>菅</t>
  </si>
  <si>
    <t>直人</t>
  </si>
  <si>
    <t>阿倍</t>
  </si>
  <si>
    <t>晋三</t>
  </si>
  <si>
    <t>井上</t>
  </si>
  <si>
    <t>馨</t>
  </si>
  <si>
    <t>木戸</t>
  </si>
  <si>
    <t>孝允</t>
  </si>
  <si>
    <t>伊藤 博文</t>
  </si>
  <si>
    <t>山縣 有朋</t>
  </si>
  <si>
    <t>桂 太郎</t>
  </si>
  <si>
    <t>吉田 松陰</t>
  </si>
  <si>
    <t>山口県高等学校春季ソフトテニス選手権大会</t>
  </si>
  <si>
    <t>参加ペア数</t>
  </si>
  <si>
    <t>ペア</t>
  </si>
  <si>
    <t>戦績欄には、山口県体育大会ベスト32以上、
地区推薦（男子のみ）を入力</t>
  </si>
  <si>
    <t>選手名・学年・会員番号を入力
入力順注意（大会要項参照）</t>
  </si>
  <si>
    <t>萩奈古</t>
  </si>
  <si>
    <t>令和５年度</t>
  </si>
  <si>
    <t>下関北</t>
  </si>
  <si>
    <t>大島商船</t>
  </si>
  <si>
    <t>県桜ケ丘</t>
  </si>
  <si>
    <t>山口県立防府商工高等学校</t>
  </si>
  <si>
    <t>山口県立山口高等学校</t>
  </si>
  <si>
    <t>山口県立山口農業高等学校</t>
  </si>
  <si>
    <t>山口県立防府西高等学校</t>
  </si>
  <si>
    <t>防府西</t>
  </si>
  <si>
    <t>付属香川</t>
  </si>
  <si>
    <t>サビエル高等学校</t>
  </si>
  <si>
    <t>サビエル</t>
  </si>
  <si>
    <t>宇部高専</t>
  </si>
  <si>
    <t>山口県立下関北高等学校</t>
  </si>
  <si>
    <t>下関短付</t>
  </si>
  <si>
    <r>
      <t xml:space="preserve">会員番号
</t>
    </r>
    <r>
      <rPr>
        <sz val="10"/>
        <rFont val="ＭＳ 明朝"/>
        <family val="1"/>
      </rPr>
      <t>(JSTA省略可)</t>
    </r>
  </si>
  <si>
    <t>戦績欄には、山口県体育大会ベスト32以上、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</si>
</sst>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_##,###&quot;円&quot;_ "/>
    <numFmt numFmtId="183" formatCode="[$-411]ggge&quot;年度&quot;"/>
  </numFmts>
  <fonts count="8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ＤＦ平成明朝体W3"/>
      <family val="1"/>
    </font>
    <font>
      <sz val="16"/>
      <name val="ＤＦ平成明朝体W3"/>
      <family val="1"/>
    </font>
    <font>
      <sz val="11"/>
      <name val="ＭＳ ゴシック"/>
      <family val="3"/>
    </font>
    <font>
      <sz val="12"/>
      <name val="ＤＦ平成明朝体W3"/>
      <family val="1"/>
    </font>
    <font>
      <b/>
      <sz val="14"/>
      <name val="ＤＦ平成明朝体W3"/>
      <family val="1"/>
    </font>
    <font>
      <sz val="11"/>
      <name val="ＤＦ平成明朝体W3"/>
      <family val="1"/>
    </font>
    <font>
      <sz val="10"/>
      <name val="ＤＦ平成明朝体W3"/>
      <family val="1"/>
    </font>
    <font>
      <sz val="20"/>
      <name val="ＤＦ平成明朝体W3"/>
      <family val="1"/>
    </font>
    <font>
      <sz val="11"/>
      <color indexed="9"/>
      <name val="ＭＳ ゴシック"/>
      <family val="3"/>
    </font>
    <font>
      <sz val="18"/>
      <name val="ＤＦ平成明朝体W3"/>
      <family val="1"/>
    </font>
    <font>
      <u val="double"/>
      <sz val="9"/>
      <name val="ＭＳ Ｐゴシック"/>
      <family val="3"/>
    </font>
    <font>
      <b/>
      <sz val="20"/>
      <name val="ＭＳ 明朝"/>
      <family val="1"/>
    </font>
    <font>
      <b/>
      <sz val="16"/>
      <name val="ＤＦ平成明朝体W3"/>
      <family val="1"/>
    </font>
    <font>
      <b/>
      <sz val="11"/>
      <name val="ＭＳ Ｐゴシック"/>
      <family val="3"/>
    </font>
    <font>
      <b/>
      <sz val="18"/>
      <name val="ＭＳ 明朝"/>
      <family val="1"/>
    </font>
    <font>
      <b/>
      <sz val="2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43"/>
      <name val="ＭＳ Ｐゴシック"/>
      <family val="3"/>
    </font>
    <font>
      <sz val="18"/>
      <color indexed="8"/>
      <name val="ＭＳ 明朝"/>
      <family val="1"/>
    </font>
    <font>
      <b/>
      <sz val="11"/>
      <color indexed="8"/>
      <name val="ＭＳ 明朝"/>
      <family val="1"/>
    </font>
    <font>
      <b/>
      <sz val="20"/>
      <color indexed="30"/>
      <name val="ＭＳ 明朝"/>
      <family val="1"/>
    </font>
    <font>
      <sz val="16"/>
      <color indexed="8"/>
      <name val="ＭＳ 明朝"/>
      <family val="1"/>
    </font>
    <font>
      <b/>
      <sz val="20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6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20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theme="2" tint="-0.24997000396251678"/>
      <name val="ＭＳ Ｐゴシック"/>
      <family val="3"/>
    </font>
    <font>
      <sz val="18"/>
      <color theme="1"/>
      <name val="ＭＳ 明朝"/>
      <family val="1"/>
    </font>
    <font>
      <b/>
      <sz val="11"/>
      <color theme="1"/>
      <name val="ＭＳ 明朝"/>
      <family val="1"/>
    </font>
    <font>
      <sz val="16"/>
      <color theme="1"/>
      <name val="ＭＳ 明朝"/>
      <family val="1"/>
    </font>
    <font>
      <b/>
      <sz val="20"/>
      <color rgb="FF0070C0"/>
      <name val="ＭＳ 明朝"/>
      <family val="1"/>
    </font>
    <font>
      <b/>
      <sz val="20"/>
      <color rgb="FFFF0000"/>
      <name val="ＭＳ 明朝"/>
      <family val="1"/>
    </font>
    <font>
      <b/>
      <sz val="12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3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11" fillId="0" borderId="21" xfId="0" applyFont="1" applyBorder="1" applyAlignment="1" applyProtection="1">
      <alignment horizontal="center" vertical="center" shrinkToFit="1"/>
      <protection/>
    </xf>
    <xf numFmtId="0" fontId="11" fillId="0" borderId="22" xfId="0" applyFont="1" applyBorder="1" applyAlignment="1" applyProtection="1">
      <alignment horizontal="center" vertical="center" shrinkToFit="1"/>
      <protection/>
    </xf>
    <xf numFmtId="0" fontId="20" fillId="0" borderId="21" xfId="0" applyFont="1" applyBorder="1" applyAlignment="1" applyProtection="1">
      <alignment horizontal="center" vertical="center" shrinkToFit="1"/>
      <protection/>
    </xf>
    <xf numFmtId="0" fontId="16" fillId="0" borderId="21" xfId="0" applyFont="1" applyBorder="1" applyAlignment="1" applyProtection="1">
      <alignment horizontal="center" vertical="center" shrinkToFit="1"/>
      <protection/>
    </xf>
    <xf numFmtId="0" fontId="20" fillId="0" borderId="23" xfId="0" applyFont="1" applyBorder="1" applyAlignment="1" applyProtection="1">
      <alignment horizontal="center" vertical="center" shrinkToFit="1"/>
      <protection/>
    </xf>
    <xf numFmtId="0" fontId="11" fillId="0" borderId="24" xfId="0" applyFont="1" applyBorder="1" applyAlignment="1" applyProtection="1">
      <alignment horizontal="center" vertical="center" shrinkToFit="1"/>
      <protection/>
    </xf>
    <xf numFmtId="0" fontId="11" fillId="0" borderId="25" xfId="0" applyFont="1" applyBorder="1" applyAlignment="1" applyProtection="1">
      <alignment horizontal="center" vertical="center" shrinkToFit="1"/>
      <protection/>
    </xf>
    <xf numFmtId="0" fontId="20" fillId="0" borderId="24" xfId="0" applyFont="1" applyBorder="1" applyAlignment="1" applyProtection="1">
      <alignment horizontal="center" vertical="center" shrinkToFit="1"/>
      <protection/>
    </xf>
    <xf numFmtId="0" fontId="16" fillId="0" borderId="24" xfId="0" applyFont="1" applyBorder="1" applyAlignment="1" applyProtection="1">
      <alignment horizontal="center" vertical="center" shrinkToFit="1"/>
      <protection/>
    </xf>
    <xf numFmtId="0" fontId="20" fillId="0" borderId="26" xfId="0" applyFont="1" applyBorder="1" applyAlignment="1" applyProtection="1">
      <alignment horizontal="center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11" fillId="0" borderId="15" xfId="0" applyFont="1" applyBorder="1" applyAlignment="1" applyProtection="1">
      <alignment horizontal="center" vertical="center" shrinkToFit="1"/>
      <protection/>
    </xf>
    <xf numFmtId="0" fontId="20" fillId="0" borderId="14" xfId="0" applyFont="1" applyBorder="1" applyAlignment="1" applyProtection="1">
      <alignment horizontal="center" vertical="center" shrinkToFit="1"/>
      <protection/>
    </xf>
    <xf numFmtId="0" fontId="16" fillId="0" borderId="14" xfId="0" applyFont="1" applyBorder="1" applyAlignment="1" applyProtection="1">
      <alignment horizontal="center" vertical="center" shrinkToFit="1"/>
      <protection/>
    </xf>
    <xf numFmtId="0" fontId="20" fillId="0" borderId="27" xfId="0" applyFont="1" applyBorder="1" applyAlignment="1" applyProtection="1">
      <alignment horizontal="center" vertical="center" shrinkToFit="1"/>
      <protection/>
    </xf>
    <xf numFmtId="0" fontId="11" fillId="0" borderId="28" xfId="0" applyFont="1" applyBorder="1" applyAlignment="1" applyProtection="1">
      <alignment horizontal="center" vertical="center" shrinkToFit="1"/>
      <protection/>
    </xf>
    <xf numFmtId="0" fontId="11" fillId="0" borderId="29" xfId="0" applyFont="1" applyBorder="1" applyAlignment="1" applyProtection="1">
      <alignment horizontal="center" vertical="center" shrinkToFit="1"/>
      <protection/>
    </xf>
    <xf numFmtId="0" fontId="20" fillId="0" borderId="28" xfId="0" applyFont="1" applyBorder="1" applyAlignment="1" applyProtection="1">
      <alignment horizontal="center" vertical="center" shrinkToFit="1"/>
      <protection/>
    </xf>
    <xf numFmtId="0" fontId="16" fillId="0" borderId="28" xfId="0" applyFont="1" applyBorder="1" applyAlignment="1" applyProtection="1">
      <alignment horizontal="center" vertical="center" shrinkToFit="1"/>
      <protection/>
    </xf>
    <xf numFmtId="0" fontId="20" fillId="0" borderId="3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11" fillId="0" borderId="13" xfId="0" applyFont="1" applyBorder="1" applyAlignment="1" applyProtection="1">
      <alignment horizontal="center" vertical="center" shrinkToFit="1"/>
      <protection/>
    </xf>
    <xf numFmtId="0" fontId="20" fillId="0" borderId="12" xfId="0" applyFont="1" applyBorder="1" applyAlignment="1" applyProtection="1">
      <alignment horizontal="center" vertical="center" shrinkToFit="1"/>
      <protection/>
    </xf>
    <xf numFmtId="0" fontId="16" fillId="0" borderId="12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 shrinkToFit="1"/>
      <protection/>
    </xf>
    <xf numFmtId="0" fontId="12" fillId="0" borderId="31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Alignment="1" applyProtection="1">
      <alignment horizontal="center" vertical="center" shrinkToFit="1"/>
      <protection/>
    </xf>
    <xf numFmtId="0" fontId="13" fillId="0" borderId="0" xfId="0" applyFont="1" applyAlignment="1" applyProtection="1">
      <alignment horizontal="left" vertical="center" shrinkToFit="1"/>
      <protection/>
    </xf>
    <xf numFmtId="0" fontId="13" fillId="0" borderId="0" xfId="0" applyFont="1" applyAlignment="1" applyProtection="1">
      <alignment vertical="center" shrinkToFit="1"/>
      <protection/>
    </xf>
    <xf numFmtId="0" fontId="18" fillId="0" borderId="0" xfId="0" applyFont="1" applyBorder="1" applyAlignment="1" applyProtection="1">
      <alignment horizontal="right" vertical="center" shrinkToFit="1"/>
      <protection/>
    </xf>
    <xf numFmtId="0" fontId="14" fillId="0" borderId="25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11" fillId="0" borderId="31" xfId="0" applyFont="1" applyBorder="1" applyAlignment="1" applyProtection="1">
      <alignment horizontal="center" vertical="center" shrinkToFit="1"/>
      <protection/>
    </xf>
    <xf numFmtId="0" fontId="19" fillId="0" borderId="0" xfId="0" applyFont="1" applyAlignment="1" applyProtection="1">
      <alignment horizontal="left" vertical="center" shrinkToFit="1"/>
      <protection/>
    </xf>
    <xf numFmtId="0" fontId="11" fillId="0" borderId="32" xfId="0" applyFont="1" applyBorder="1" applyAlignment="1" applyProtection="1">
      <alignment horizontal="center" vertical="center" shrinkToFit="1"/>
      <protection/>
    </xf>
    <xf numFmtId="0" fontId="16" fillId="0" borderId="0" xfId="0" applyFont="1" applyAlignment="1" applyProtection="1">
      <alignment vertical="center" shrinkToFit="1"/>
      <protection/>
    </xf>
    <xf numFmtId="0" fontId="16" fillId="0" borderId="31" xfId="0" applyFont="1" applyBorder="1" applyAlignment="1" applyProtection="1">
      <alignment vertical="center" shrinkToFit="1"/>
      <protection/>
    </xf>
    <xf numFmtId="0" fontId="11" fillId="0" borderId="33" xfId="0" applyFont="1" applyBorder="1" applyAlignment="1" applyProtection="1">
      <alignment horizontal="center" vertical="center" shrinkToFit="1"/>
      <protection/>
    </xf>
    <xf numFmtId="0" fontId="11" fillId="0" borderId="34" xfId="0" applyFont="1" applyBorder="1" applyAlignment="1" applyProtection="1">
      <alignment horizontal="center" vertical="center" shrinkToFit="1"/>
      <protection/>
    </xf>
    <xf numFmtId="0" fontId="11" fillId="0" borderId="35" xfId="0" applyFont="1" applyBorder="1" applyAlignment="1" applyProtection="1">
      <alignment horizontal="center" vertical="center" shrinkToFit="1"/>
      <protection/>
    </xf>
    <xf numFmtId="0" fontId="11" fillId="0" borderId="36" xfId="0" applyFont="1" applyBorder="1" applyAlignment="1" applyProtection="1">
      <alignment horizontal="center" vertical="center" shrinkToFit="1"/>
      <protection/>
    </xf>
    <xf numFmtId="0" fontId="11" fillId="0" borderId="37" xfId="0" applyFont="1" applyBorder="1" applyAlignment="1" applyProtection="1">
      <alignment horizontal="center" vertical="center" shrinkToFit="1"/>
      <protection/>
    </xf>
    <xf numFmtId="0" fontId="11" fillId="0" borderId="38" xfId="0" applyFont="1" applyBorder="1" applyAlignment="1" applyProtection="1">
      <alignment horizontal="center" vertical="center" shrinkToFit="1"/>
      <protection/>
    </xf>
    <xf numFmtId="0" fontId="21" fillId="0" borderId="0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12" fillId="0" borderId="25" xfId="0" applyFont="1" applyBorder="1" applyAlignment="1" applyProtection="1">
      <alignment horizontal="left" vertical="center" shrinkToFit="1"/>
      <protection/>
    </xf>
    <xf numFmtId="0" fontId="76" fillId="0" borderId="0" xfId="0" applyFon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distributed" vertical="center" indent="2"/>
    </xf>
    <xf numFmtId="0" fontId="24" fillId="0" borderId="42" xfId="0" applyFont="1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37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0" fillId="0" borderId="54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77" fillId="18" borderId="10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 shrinkToFit="1"/>
      <protection/>
    </xf>
    <xf numFmtId="0" fontId="4" fillId="0" borderId="55" xfId="0" applyFont="1" applyBorder="1" applyAlignment="1" applyProtection="1">
      <alignment/>
      <protection/>
    </xf>
    <xf numFmtId="0" fontId="4" fillId="0" borderId="56" xfId="0" applyFont="1" applyBorder="1" applyAlignment="1" applyProtection="1">
      <alignment/>
      <protection/>
    </xf>
    <xf numFmtId="0" fontId="4" fillId="0" borderId="57" xfId="0" applyFont="1" applyBorder="1" applyAlignment="1" applyProtection="1">
      <alignment/>
      <protection/>
    </xf>
    <xf numFmtId="0" fontId="7" fillId="0" borderId="55" xfId="0" applyFont="1" applyFill="1" applyBorder="1" applyAlignment="1" applyProtection="1">
      <alignment horizontal="center" vertical="center" shrinkToFit="1"/>
      <protection/>
    </xf>
    <xf numFmtId="0" fontId="7" fillId="0" borderId="56" xfId="0" applyFont="1" applyFill="1" applyBorder="1" applyAlignment="1" applyProtection="1">
      <alignment horizontal="center" vertical="center" shrinkToFit="1"/>
      <protection/>
    </xf>
    <xf numFmtId="0" fontId="9" fillId="0" borderId="56" xfId="0" applyFont="1" applyFill="1" applyBorder="1" applyAlignment="1" applyProtection="1">
      <alignment horizontal="center" vertical="center" shrinkToFit="1"/>
      <protection/>
    </xf>
    <xf numFmtId="182" fontId="22" fillId="0" borderId="56" xfId="49" applyNumberFormat="1" applyFont="1" applyFill="1" applyBorder="1" applyAlignment="1" applyProtection="1">
      <alignment horizontal="center" vertical="center" shrinkToFit="1"/>
      <protection/>
    </xf>
    <xf numFmtId="0" fontId="26" fillId="33" borderId="27" xfId="0" applyFont="1" applyFill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 shrinkToFit="1"/>
      <protection/>
    </xf>
    <xf numFmtId="0" fontId="11" fillId="0" borderId="58" xfId="0" applyFont="1" applyBorder="1" applyAlignment="1" applyProtection="1">
      <alignment horizontal="center" vertical="center" shrinkToFit="1"/>
      <protection/>
    </xf>
    <xf numFmtId="0" fontId="11" fillId="0" borderId="11" xfId="0" applyFont="1" applyBorder="1" applyAlignment="1" applyProtection="1">
      <alignment horizontal="center" vertical="center" shrinkToFit="1"/>
      <protection/>
    </xf>
    <xf numFmtId="0" fontId="11" fillId="0" borderId="59" xfId="0" applyFont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 shrinkToFit="1"/>
      <protection/>
    </xf>
    <xf numFmtId="0" fontId="0" fillId="0" borderId="0" xfId="0" applyNumberFormat="1" applyAlignment="1" applyProtection="1">
      <alignment horizontal="center" vertical="center" shrinkToFit="1"/>
      <protection/>
    </xf>
    <xf numFmtId="0" fontId="13" fillId="0" borderId="0" xfId="0" applyNumberFormat="1" applyFont="1" applyAlignment="1" applyProtection="1">
      <alignment horizontal="left" vertical="center" shrinkToFit="1"/>
      <protection/>
    </xf>
    <xf numFmtId="0" fontId="78" fillId="0" borderId="0" xfId="0" applyNumberFormat="1" applyFont="1" applyAlignment="1" applyProtection="1">
      <alignment horizontal="left" vertical="center" shrinkToFit="1"/>
      <protection/>
    </xf>
    <xf numFmtId="0" fontId="79" fillId="0" borderId="0" xfId="0" applyNumberFormat="1" applyFont="1" applyAlignment="1" applyProtection="1">
      <alignment horizontal="center" vertical="center" shrinkToFit="1"/>
      <protection/>
    </xf>
    <xf numFmtId="0" fontId="79" fillId="0" borderId="0" xfId="0" applyNumberFormat="1" applyFont="1" applyAlignment="1">
      <alignment horizontal="center" vertical="center"/>
    </xf>
    <xf numFmtId="0" fontId="80" fillId="0" borderId="0" xfId="0" applyNumberFormat="1" applyFont="1" applyAlignment="1">
      <alignment horizontal="center" vertical="center"/>
    </xf>
    <xf numFmtId="0" fontId="80" fillId="0" borderId="0" xfId="0" applyNumberFormat="1" applyFont="1" applyAlignment="1">
      <alignment horizontal="center" vertical="center" shrinkToFit="1"/>
    </xf>
    <xf numFmtId="0" fontId="79" fillId="0" borderId="0" xfId="0" applyNumberFormat="1" applyFont="1" applyAlignment="1">
      <alignment horizontal="center" vertical="center" shrinkToFit="1"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distributed" vertical="center" indent="2"/>
      <protection/>
    </xf>
    <xf numFmtId="0" fontId="8" fillId="0" borderId="0" xfId="0" applyFont="1" applyAlignment="1" applyProtection="1">
      <alignment horizontal="center" vertical="center"/>
      <protection/>
    </xf>
    <xf numFmtId="0" fontId="81" fillId="0" borderId="60" xfId="0" applyFont="1" applyFill="1" applyBorder="1" applyAlignment="1" applyProtection="1">
      <alignment horizontal="left" vertical="center"/>
      <protection/>
    </xf>
    <xf numFmtId="0" fontId="77" fillId="0" borderId="56" xfId="0" applyFont="1" applyFill="1" applyBorder="1" applyAlignment="1" applyProtection="1">
      <alignment horizontal="center" vertical="center"/>
      <protection/>
    </xf>
    <xf numFmtId="0" fontId="81" fillId="0" borderId="56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/>
    </xf>
    <xf numFmtId="0" fontId="8" fillId="0" borderId="61" xfId="0" applyFont="1" applyBorder="1" applyAlignment="1" applyProtection="1">
      <alignment horizontal="center" vertical="center" shrinkToFit="1"/>
      <protection/>
    </xf>
    <xf numFmtId="0" fontId="8" fillId="0" borderId="62" xfId="0" applyFont="1" applyBorder="1" applyAlignment="1" applyProtection="1">
      <alignment horizontal="center" vertical="center" shrinkToFit="1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shrinkToFit="1"/>
      <protection/>
    </xf>
    <xf numFmtId="0" fontId="25" fillId="0" borderId="0" xfId="0" applyFont="1" applyAlignment="1" applyProtection="1">
      <alignment horizontal="right" vertical="center"/>
      <protection/>
    </xf>
    <xf numFmtId="0" fontId="82" fillId="0" borderId="0" xfId="0" applyFont="1" applyAlignment="1" applyProtection="1">
      <alignment horizontal="left" vertical="center" wrapText="1"/>
      <protection/>
    </xf>
    <xf numFmtId="0" fontId="82" fillId="0" borderId="0" xfId="0" applyFont="1" applyAlignment="1" applyProtection="1">
      <alignment horizontal="left" vertical="center"/>
      <protection/>
    </xf>
    <xf numFmtId="0" fontId="7" fillId="0" borderId="66" xfId="0" applyFont="1" applyBorder="1" applyAlignment="1" applyProtection="1">
      <alignment horizontal="center" vertical="center" shrinkToFit="1"/>
      <protection/>
    </xf>
    <xf numFmtId="0" fontId="7" fillId="0" borderId="60" xfId="0" applyFont="1" applyBorder="1" applyAlignment="1" applyProtection="1">
      <alignment horizontal="center" vertical="center" shrinkToFi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 applyProtection="1">
      <alignment horizontal="center" vertical="center" wrapText="1" shrinkToFit="1"/>
      <protection/>
    </xf>
    <xf numFmtId="0" fontId="10" fillId="0" borderId="68" xfId="0" applyFont="1" applyBorder="1" applyAlignment="1" applyProtection="1">
      <alignment horizontal="center" vertical="center" wrapText="1" shrinkToFit="1"/>
      <protection/>
    </xf>
    <xf numFmtId="0" fontId="10" fillId="0" borderId="69" xfId="0" applyFont="1" applyBorder="1" applyAlignment="1" applyProtection="1">
      <alignment horizontal="center" vertical="center" wrapText="1" shrinkToFit="1"/>
      <protection/>
    </xf>
    <xf numFmtId="0" fontId="7" fillId="0" borderId="70" xfId="0" applyFont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 textRotation="255"/>
      <protection/>
    </xf>
    <xf numFmtId="0" fontId="4" fillId="0" borderId="28" xfId="0" applyFont="1" applyBorder="1" applyAlignment="1" applyProtection="1">
      <alignment horizontal="center" vertical="center" textRotation="255"/>
      <protection/>
    </xf>
    <xf numFmtId="0" fontId="8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72" xfId="0" applyFont="1" applyBorder="1" applyAlignment="1" applyProtection="1">
      <alignment horizontal="center" vertical="center" textRotation="255"/>
      <protection/>
    </xf>
    <xf numFmtId="0" fontId="7" fillId="0" borderId="71" xfId="0" applyFont="1" applyBorder="1" applyAlignment="1" applyProtection="1">
      <alignment horizontal="center" vertical="center" textRotation="255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3" fillId="34" borderId="73" xfId="0" applyFont="1" applyFill="1" applyBorder="1" applyAlignment="1" applyProtection="1">
      <alignment horizontal="center" vertical="center" shrinkToFit="1"/>
      <protection locked="0"/>
    </xf>
    <xf numFmtId="0" fontId="83" fillId="34" borderId="68" xfId="0" applyFont="1" applyFill="1" applyBorder="1" applyAlignment="1" applyProtection="1">
      <alignment horizontal="center" vertical="center" shrinkToFit="1"/>
      <protection locked="0"/>
    </xf>
    <xf numFmtId="0" fontId="83" fillId="34" borderId="69" xfId="0" applyFont="1" applyFill="1" applyBorder="1" applyAlignment="1" applyProtection="1">
      <alignment horizontal="center" vertical="center" shrinkToFit="1"/>
      <protection locked="0"/>
    </xf>
    <xf numFmtId="0" fontId="83" fillId="34" borderId="24" xfId="0" applyFont="1" applyFill="1" applyBorder="1" applyAlignment="1" applyProtection="1">
      <alignment horizontal="center" vertical="center" shrinkToFit="1"/>
      <protection locked="0"/>
    </xf>
    <xf numFmtId="0" fontId="83" fillId="34" borderId="0" xfId="0" applyFont="1" applyFill="1" applyBorder="1" applyAlignment="1" applyProtection="1">
      <alignment horizontal="center" vertical="center" shrinkToFit="1"/>
      <protection locked="0"/>
    </xf>
    <xf numFmtId="0" fontId="83" fillId="34" borderId="25" xfId="0" applyFont="1" applyFill="1" applyBorder="1" applyAlignment="1" applyProtection="1">
      <alignment horizontal="center" vertical="center" shrinkToFit="1"/>
      <protection locked="0"/>
    </xf>
    <xf numFmtId="0" fontId="6" fillId="35" borderId="73" xfId="0" applyFont="1" applyFill="1" applyBorder="1" applyAlignment="1" applyProtection="1">
      <alignment horizontal="center" vertical="center" shrinkToFit="1"/>
      <protection locked="0"/>
    </xf>
    <xf numFmtId="0" fontId="6" fillId="35" borderId="68" xfId="0" applyFont="1" applyFill="1" applyBorder="1" applyAlignment="1" applyProtection="1">
      <alignment horizontal="center" vertical="center" shrinkToFit="1"/>
      <protection locked="0"/>
    </xf>
    <xf numFmtId="0" fontId="6" fillId="35" borderId="74" xfId="0" applyFont="1" applyFill="1" applyBorder="1" applyAlignment="1" applyProtection="1">
      <alignment horizontal="center" vertical="center" shrinkToFit="1"/>
      <protection locked="0"/>
    </xf>
    <xf numFmtId="0" fontId="4" fillId="35" borderId="68" xfId="0" applyFont="1" applyFill="1" applyBorder="1" applyAlignment="1" applyProtection="1">
      <alignment horizontal="center" vertical="center"/>
      <protection/>
    </xf>
    <xf numFmtId="0" fontId="7" fillId="0" borderId="75" xfId="0" applyFont="1" applyBorder="1" applyAlignment="1" applyProtection="1">
      <alignment horizontal="center" vertical="center"/>
      <protection/>
    </xf>
    <xf numFmtId="0" fontId="7" fillId="0" borderId="76" xfId="0" applyFont="1" applyBorder="1" applyAlignment="1" applyProtection="1">
      <alignment horizontal="center" vertical="center"/>
      <protection/>
    </xf>
    <xf numFmtId="0" fontId="4" fillId="34" borderId="62" xfId="0" applyFont="1" applyFill="1" applyBorder="1" applyAlignment="1" applyProtection="1">
      <alignment horizontal="center" vertical="center"/>
      <protection/>
    </xf>
    <xf numFmtId="182" fontId="84" fillId="0" borderId="57" xfId="0" applyNumberFormat="1" applyFont="1" applyBorder="1" applyAlignment="1" applyProtection="1">
      <alignment horizontal="distributed" vertical="center" indent="3" shrinkToFit="1"/>
      <protection/>
    </xf>
    <xf numFmtId="0" fontId="8" fillId="34" borderId="77" xfId="0" applyFont="1" applyFill="1" applyBorder="1" applyAlignment="1" applyProtection="1">
      <alignment horizontal="center" vertical="center"/>
      <protection locked="0"/>
    </xf>
    <xf numFmtId="0" fontId="8" fillId="34" borderId="56" xfId="0" applyFont="1" applyFill="1" applyBorder="1" applyAlignment="1" applyProtection="1">
      <alignment horizontal="center" vertical="center"/>
      <protection locked="0"/>
    </xf>
    <xf numFmtId="0" fontId="8" fillId="34" borderId="78" xfId="0" applyFont="1" applyFill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25" xfId="0" applyFont="1" applyFill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 shrinkToFit="1"/>
      <protection/>
    </xf>
    <xf numFmtId="0" fontId="6" fillId="0" borderId="68" xfId="0" applyFont="1" applyBorder="1" applyAlignment="1" applyProtection="1">
      <alignment horizontal="center" vertical="center" shrinkToFit="1"/>
      <protection/>
    </xf>
    <xf numFmtId="0" fontId="7" fillId="0" borderId="80" xfId="0" applyFont="1" applyBorder="1" applyAlignment="1" applyProtection="1">
      <alignment horizontal="center" vertical="center" textRotation="255"/>
      <protection/>
    </xf>
    <xf numFmtId="0" fontId="7" fillId="0" borderId="81" xfId="0" applyFont="1" applyBorder="1" applyAlignment="1" applyProtection="1">
      <alignment horizontal="center" vertical="center" textRotation="255"/>
      <protection/>
    </xf>
    <xf numFmtId="0" fontId="11" fillId="0" borderId="79" xfId="0" applyFont="1" applyBorder="1" applyAlignment="1" applyProtection="1">
      <alignment horizontal="center" vertical="center" textRotation="255"/>
      <protection/>
    </xf>
    <xf numFmtId="0" fontId="0" fillId="0" borderId="35" xfId="0" applyBorder="1" applyAlignment="1" applyProtection="1">
      <alignment horizontal="center" vertical="center" textRotation="255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textRotation="255"/>
      <protection/>
    </xf>
    <xf numFmtId="0" fontId="7" fillId="0" borderId="25" xfId="0" applyFont="1" applyBorder="1" applyAlignment="1" applyProtection="1">
      <alignment horizontal="center" vertical="center" textRotation="255"/>
      <protection/>
    </xf>
    <xf numFmtId="0" fontId="7" fillId="0" borderId="57" xfId="0" applyFont="1" applyBorder="1" applyAlignment="1" applyProtection="1">
      <alignment horizontal="center" vertical="center" textRotation="255"/>
      <protection/>
    </xf>
    <xf numFmtId="0" fontId="7" fillId="0" borderId="29" xfId="0" applyFont="1" applyBorder="1" applyAlignment="1" applyProtection="1">
      <alignment horizontal="center" vertical="center" textRotation="255"/>
      <protection/>
    </xf>
    <xf numFmtId="182" fontId="4" fillId="18" borderId="82" xfId="0" applyNumberFormat="1" applyFont="1" applyFill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/>
      <protection/>
    </xf>
    <xf numFmtId="182" fontId="22" fillId="0" borderId="10" xfId="49" applyNumberFormat="1" applyFont="1" applyBorder="1" applyAlignment="1" applyProtection="1">
      <alignment horizontal="center" vertical="center" shrinkToFit="1"/>
      <protection/>
    </xf>
    <xf numFmtId="182" fontId="22" fillId="0" borderId="83" xfId="49" applyNumberFormat="1" applyFont="1" applyBorder="1" applyAlignment="1" applyProtection="1">
      <alignment horizontal="center" vertical="center" shrinkToFit="1"/>
      <protection/>
    </xf>
    <xf numFmtId="0" fontId="7" fillId="0" borderId="84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 textRotation="255"/>
      <protection/>
    </xf>
    <xf numFmtId="0" fontId="0" fillId="0" borderId="30" xfId="0" applyBorder="1" applyAlignment="1" applyProtection="1">
      <alignment horizontal="center" vertical="center" textRotation="255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85" xfId="0" applyFont="1" applyBorder="1" applyAlignment="1" applyProtection="1">
      <alignment horizontal="center" vertical="center"/>
      <protection/>
    </xf>
    <xf numFmtId="182" fontId="85" fillId="0" borderId="57" xfId="0" applyNumberFormat="1" applyFont="1" applyBorder="1" applyAlignment="1" applyProtection="1">
      <alignment horizontal="distributed" vertical="center" indent="3" shrinkToFit="1"/>
      <protection/>
    </xf>
    <xf numFmtId="0" fontId="12" fillId="0" borderId="64" xfId="0" applyFont="1" applyBorder="1" applyAlignment="1" applyProtection="1">
      <alignment horizontal="distributed" vertical="center" shrinkToFit="1"/>
      <protection/>
    </xf>
    <xf numFmtId="0" fontId="12" fillId="0" borderId="65" xfId="0" applyFont="1" applyBorder="1" applyAlignment="1" applyProtection="1">
      <alignment horizontal="distributed" vertical="center" shrinkToFit="1"/>
      <protection/>
    </xf>
    <xf numFmtId="0" fontId="12" fillId="0" borderId="86" xfId="0" applyFont="1" applyBorder="1" applyAlignment="1" applyProtection="1">
      <alignment horizontal="distributed" vertical="center" shrinkToFit="1"/>
      <protection/>
    </xf>
    <xf numFmtId="0" fontId="11" fillId="0" borderId="64" xfId="0" applyFont="1" applyBorder="1" applyAlignment="1" applyProtection="1">
      <alignment horizontal="distributed" vertical="center" shrinkToFit="1"/>
      <protection/>
    </xf>
    <xf numFmtId="0" fontId="11" fillId="0" borderId="65" xfId="0" applyFont="1" applyBorder="1" applyAlignment="1" applyProtection="1">
      <alignment horizontal="distributed" vertical="center" shrinkToFit="1"/>
      <protection/>
    </xf>
    <xf numFmtId="0" fontId="11" fillId="0" borderId="86" xfId="0" applyFont="1" applyBorder="1" applyAlignment="1" applyProtection="1">
      <alignment horizontal="distributed" vertical="center" shrinkToFit="1"/>
      <protection/>
    </xf>
    <xf numFmtId="0" fontId="12" fillId="0" borderId="73" xfId="0" applyFont="1" applyBorder="1" applyAlignment="1" applyProtection="1">
      <alignment horizontal="center" vertical="center" shrinkToFit="1"/>
      <protection/>
    </xf>
    <xf numFmtId="0" fontId="12" fillId="0" borderId="68" xfId="0" applyFont="1" applyBorder="1" applyAlignment="1" applyProtection="1">
      <alignment horizontal="center" vertical="center" shrinkToFit="1"/>
      <protection/>
    </xf>
    <xf numFmtId="0" fontId="12" fillId="0" borderId="74" xfId="0" applyFont="1" applyBorder="1" applyAlignment="1" applyProtection="1">
      <alignment horizontal="center" vertical="center" shrinkToFit="1"/>
      <protection/>
    </xf>
    <xf numFmtId="0" fontId="11" fillId="0" borderId="87" xfId="0" applyFont="1" applyBorder="1" applyAlignment="1" applyProtection="1">
      <alignment horizontal="center" vertical="center" textRotation="255" shrinkToFit="1"/>
      <protection/>
    </xf>
    <xf numFmtId="0" fontId="11" fillId="0" borderId="88" xfId="0" applyFont="1" applyBorder="1" applyAlignment="1" applyProtection="1">
      <alignment horizontal="center" vertical="center" textRotation="255" shrinkToFit="1"/>
      <protection/>
    </xf>
    <xf numFmtId="0" fontId="11" fillId="0" borderId="85" xfId="0" applyFont="1" applyBorder="1" applyAlignment="1" applyProtection="1">
      <alignment horizontal="center" vertical="center" shrinkToFit="1"/>
      <protection/>
    </xf>
    <xf numFmtId="0" fontId="11" fillId="0" borderId="51" xfId="0" applyFont="1" applyBorder="1" applyAlignment="1" applyProtection="1">
      <alignment horizontal="center" vertical="center" shrinkToFit="1"/>
      <protection/>
    </xf>
    <xf numFmtId="0" fontId="11" fillId="0" borderId="39" xfId="0" applyFont="1" applyBorder="1" applyAlignment="1" applyProtection="1">
      <alignment horizontal="center" vertical="center" shrinkToFit="1"/>
      <protection/>
    </xf>
    <xf numFmtId="0" fontId="11" fillId="0" borderId="43" xfId="0" applyFont="1" applyBorder="1" applyAlignment="1" applyProtection="1">
      <alignment horizontal="center" vertical="center" shrinkToFit="1"/>
      <protection/>
    </xf>
    <xf numFmtId="0" fontId="16" fillId="0" borderId="89" xfId="0" applyFont="1" applyBorder="1" applyAlignment="1" applyProtection="1">
      <alignment horizontal="center" vertical="center" shrinkToFit="1"/>
      <protection/>
    </xf>
    <xf numFmtId="0" fontId="16" fillId="0" borderId="9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11" fillId="0" borderId="62" xfId="0" applyFont="1" applyBorder="1" applyAlignment="1" applyProtection="1">
      <alignment horizontal="center" vertical="center" shrinkToFit="1"/>
      <protection/>
    </xf>
    <xf numFmtId="0" fontId="11" fillId="0" borderId="91" xfId="0" applyFont="1" applyBorder="1" applyAlignment="1" applyProtection="1">
      <alignment horizontal="center" vertical="center" shrinkToFit="1"/>
      <protection/>
    </xf>
    <xf numFmtId="0" fontId="15" fillId="0" borderId="92" xfId="0" applyFont="1" applyBorder="1" applyAlignment="1" applyProtection="1">
      <alignment horizontal="center" vertical="center" shrinkToFit="1"/>
      <protection/>
    </xf>
    <xf numFmtId="0" fontId="15" fillId="0" borderId="57" xfId="0" applyFont="1" applyBorder="1" applyAlignment="1" applyProtection="1">
      <alignment horizontal="center" vertical="center" shrinkToFit="1"/>
      <protection/>
    </xf>
    <xf numFmtId="0" fontId="15" fillId="0" borderId="93" xfId="0" applyFont="1" applyBorder="1" applyAlignment="1" applyProtection="1">
      <alignment horizontal="center" vertical="center" shrinkToFit="1"/>
      <protection/>
    </xf>
    <xf numFmtId="0" fontId="14" fillId="0" borderId="61" xfId="0" applyFont="1" applyBorder="1" applyAlignment="1" applyProtection="1">
      <alignment horizontal="center" vertical="center" shrinkToFit="1"/>
      <protection/>
    </xf>
    <xf numFmtId="0" fontId="14" fillId="0" borderId="62" xfId="0" applyFont="1" applyBorder="1" applyAlignment="1" applyProtection="1">
      <alignment horizontal="center" vertical="center" shrinkToFit="1"/>
      <protection/>
    </xf>
    <xf numFmtId="0" fontId="14" fillId="0" borderId="91" xfId="0" applyFont="1" applyBorder="1" applyAlignment="1" applyProtection="1">
      <alignment horizontal="center" vertical="center" shrinkToFit="1"/>
      <protection/>
    </xf>
    <xf numFmtId="0" fontId="11" fillId="0" borderId="94" xfId="0" applyFont="1" applyBorder="1" applyAlignment="1" applyProtection="1">
      <alignment horizontal="center" vertical="center" shrinkToFit="1"/>
      <protection/>
    </xf>
    <xf numFmtId="0" fontId="11" fillId="0" borderId="63" xfId="0" applyFont="1" applyBorder="1" applyAlignment="1" applyProtection="1">
      <alignment horizontal="center" vertical="center" shrinkToFit="1"/>
      <protection/>
    </xf>
    <xf numFmtId="0" fontId="11" fillId="0" borderId="95" xfId="0" applyFont="1" applyBorder="1" applyAlignment="1" applyProtection="1">
      <alignment horizontal="center" vertical="center" shrinkToFit="1"/>
      <protection/>
    </xf>
    <xf numFmtId="0" fontId="14" fillId="0" borderId="96" xfId="0" applyFont="1" applyBorder="1" applyAlignment="1" applyProtection="1">
      <alignment horizontal="center" vertical="center" shrinkToFit="1"/>
      <protection/>
    </xf>
    <xf numFmtId="0" fontId="14" fillId="0" borderId="0" xfId="0" applyFont="1" applyBorder="1" applyAlignment="1" applyProtection="1">
      <alignment horizontal="center" vertical="center" shrinkToFit="1"/>
      <protection/>
    </xf>
    <xf numFmtId="0" fontId="14" fillId="0" borderId="97" xfId="0" applyFont="1" applyBorder="1" applyAlignment="1" applyProtection="1">
      <alignment horizontal="center" vertical="center" shrinkToFit="1"/>
      <protection/>
    </xf>
    <xf numFmtId="0" fontId="15" fillId="0" borderId="66" xfId="0" applyFont="1" applyBorder="1" applyAlignment="1" applyProtection="1">
      <alignment horizontal="center" vertical="center" shrinkToFit="1"/>
      <protection/>
    </xf>
    <xf numFmtId="0" fontId="15" fillId="0" borderId="60" xfId="0" applyFont="1" applyBorder="1" applyAlignment="1" applyProtection="1">
      <alignment horizontal="center" vertical="center" shrinkToFit="1"/>
      <protection/>
    </xf>
    <xf numFmtId="0" fontId="15" fillId="0" borderId="83" xfId="0" applyFont="1" applyBorder="1" applyAlignment="1" applyProtection="1">
      <alignment horizontal="center" vertical="center" shrinkToFit="1"/>
      <protection/>
    </xf>
    <xf numFmtId="0" fontId="21" fillId="0" borderId="0" xfId="0" applyFont="1" applyBorder="1" applyAlignment="1" applyProtection="1">
      <alignment vertical="center" shrinkToFit="1"/>
      <protection/>
    </xf>
    <xf numFmtId="0" fontId="11" fillId="0" borderId="98" xfId="0" applyFont="1" applyBorder="1" applyAlignment="1" applyProtection="1">
      <alignment horizontal="center" vertical="center" textRotation="255" shrinkToFit="1"/>
      <protection/>
    </xf>
    <xf numFmtId="0" fontId="11" fillId="0" borderId="99" xfId="0" applyFont="1" applyBorder="1" applyAlignment="1" applyProtection="1">
      <alignment horizontal="center" vertical="center" textRotation="255" shrinkToFit="1"/>
      <protection/>
    </xf>
    <xf numFmtId="182" fontId="23" fillId="0" borderId="100" xfId="0" applyNumberFormat="1" applyFont="1" applyBorder="1" applyAlignment="1" applyProtection="1">
      <alignment horizontal="right" vertical="center" shrinkToFit="1"/>
      <protection/>
    </xf>
    <xf numFmtId="182" fontId="23" fillId="0" borderId="101" xfId="0" applyNumberFormat="1" applyFont="1" applyBorder="1" applyAlignment="1" applyProtection="1">
      <alignment horizontal="right" vertical="center" shrinkToFit="1"/>
      <protection/>
    </xf>
    <xf numFmtId="0" fontId="17" fillId="0" borderId="96" xfId="0" applyFont="1" applyBorder="1" applyAlignment="1" applyProtection="1">
      <alignment horizontal="center" vertical="center" wrapText="1" shrinkToFit="1"/>
      <protection/>
    </xf>
    <xf numFmtId="0" fontId="17" fillId="0" borderId="25" xfId="0" applyFont="1" applyBorder="1" applyAlignment="1" applyProtection="1">
      <alignment horizontal="center" vertical="center" shrinkToFit="1"/>
      <protection/>
    </xf>
    <xf numFmtId="0" fontId="11" fillId="0" borderId="89" xfId="0" applyFont="1" applyBorder="1" applyAlignment="1" applyProtection="1">
      <alignment horizontal="center" vertical="center" textRotation="255" shrinkToFit="1"/>
      <protection/>
    </xf>
    <xf numFmtId="0" fontId="11" fillId="0" borderId="90" xfId="0" applyFont="1" applyBorder="1" applyAlignment="1" applyProtection="1">
      <alignment horizontal="center" vertical="center" textRotation="255" shrinkToFit="1"/>
      <protection/>
    </xf>
    <xf numFmtId="0" fontId="11" fillId="0" borderId="102" xfId="0" applyFont="1" applyBorder="1" applyAlignment="1" applyProtection="1">
      <alignment horizontal="center" vertical="center" shrinkToFit="1"/>
      <protection/>
    </xf>
    <xf numFmtId="0" fontId="11" fillId="0" borderId="103" xfId="0" applyFont="1" applyBorder="1" applyAlignment="1" applyProtection="1">
      <alignment horizontal="center" vertical="center" shrinkToFit="1"/>
      <protection/>
    </xf>
    <xf numFmtId="0" fontId="11" fillId="0" borderId="104" xfId="0" applyFont="1" applyBorder="1" applyAlignment="1" applyProtection="1">
      <alignment horizontal="center" vertical="center" shrinkToFit="1"/>
      <protection/>
    </xf>
    <xf numFmtId="0" fontId="11" fillId="0" borderId="105" xfId="0" applyFont="1" applyBorder="1" applyAlignment="1" applyProtection="1">
      <alignment horizontal="center" vertical="center" shrinkToFit="1"/>
      <protection/>
    </xf>
    <xf numFmtId="0" fontId="17" fillId="0" borderId="67" xfId="0" applyFont="1" applyBorder="1" applyAlignment="1" applyProtection="1">
      <alignment horizontal="center" vertical="center" shrinkToFit="1"/>
      <protection/>
    </xf>
    <xf numFmtId="0" fontId="17" fillId="0" borderId="69" xfId="0" applyFont="1" applyBorder="1" applyAlignment="1" applyProtection="1">
      <alignment horizontal="center" vertical="center" shrinkToFit="1"/>
      <protection/>
    </xf>
    <xf numFmtId="0" fontId="17" fillId="0" borderId="67" xfId="0" applyFont="1" applyBorder="1" applyAlignment="1" applyProtection="1">
      <alignment horizontal="center" vertical="center" wrapText="1" shrinkToFit="1"/>
      <protection/>
    </xf>
    <xf numFmtId="0" fontId="0" fillId="0" borderId="106" xfId="0" applyBorder="1" applyAlignment="1">
      <alignment horizontal="center" vertical="center" textRotation="255"/>
    </xf>
    <xf numFmtId="0" fontId="0" fillId="0" borderId="107" xfId="0" applyBorder="1" applyAlignment="1">
      <alignment horizontal="center" vertical="center" textRotation="255"/>
    </xf>
    <xf numFmtId="0" fontId="0" fillId="0" borderId="108" xfId="0" applyBorder="1" applyAlignment="1">
      <alignment horizontal="center" vertical="center" textRotation="255"/>
    </xf>
    <xf numFmtId="0" fontId="0" fillId="0" borderId="109" xfId="0" applyBorder="1" applyAlignment="1">
      <alignment horizontal="center" vertical="center" textRotation="255"/>
    </xf>
    <xf numFmtId="0" fontId="0" fillId="0" borderId="110" xfId="0" applyBorder="1" applyAlignment="1">
      <alignment horizontal="center" vertical="center" textRotation="255"/>
    </xf>
    <xf numFmtId="0" fontId="86" fillId="0" borderId="0" xfId="0" applyFont="1" applyAlignment="1" applyProtection="1">
      <alignment horizontal="left" vertical="center"/>
      <protection/>
    </xf>
    <xf numFmtId="0" fontId="86" fillId="0" borderId="0" xfId="0" applyFont="1" applyAlignment="1" applyProtection="1">
      <alignment horizontal="left" vertical="center" wrapText="1"/>
      <protection/>
    </xf>
    <xf numFmtId="0" fontId="86" fillId="0" borderId="0" xfId="0" applyFont="1" applyAlignment="1" applyProtection="1">
      <alignment horizontal="left" vertical="top"/>
      <protection/>
    </xf>
    <xf numFmtId="0" fontId="20" fillId="0" borderId="53" xfId="0" applyFont="1" applyBorder="1" applyAlignment="1" applyProtection="1">
      <alignment horizontal="center" vertical="center" shrinkToFit="1"/>
      <protection/>
    </xf>
    <xf numFmtId="0" fontId="20" fillId="0" borderId="33" xfId="0" applyFont="1" applyBorder="1" applyAlignment="1" applyProtection="1">
      <alignment horizontal="center" vertical="center" shrinkToFit="1"/>
      <protection/>
    </xf>
    <xf numFmtId="0" fontId="20" fillId="0" borderId="34" xfId="0" applyFont="1" applyBorder="1" applyAlignment="1" applyProtection="1">
      <alignment horizontal="center" vertical="center" shrinkToFit="1"/>
      <protection/>
    </xf>
    <xf numFmtId="0" fontId="20" fillId="0" borderId="38" xfId="0" applyFont="1" applyBorder="1" applyAlignment="1" applyProtection="1">
      <alignment horizontal="center" vertical="center" shrinkToFit="1"/>
      <protection/>
    </xf>
    <xf numFmtId="0" fontId="20" fillId="0" borderId="37" xfId="0" applyFont="1" applyBorder="1" applyAlignment="1" applyProtection="1">
      <alignment horizontal="center" vertical="center" shrinkToFit="1"/>
      <protection/>
    </xf>
    <xf numFmtId="0" fontId="20" fillId="0" borderId="49" xfId="0" applyFont="1" applyBorder="1" applyAlignment="1" applyProtection="1">
      <alignment horizontal="center" vertical="center" shrinkToFit="1"/>
      <protection/>
    </xf>
    <xf numFmtId="0" fontId="20" fillId="0" borderId="47" xfId="0" applyFont="1" applyBorder="1" applyAlignment="1" applyProtection="1">
      <alignment horizontal="center" vertical="center" shrinkToFit="1"/>
      <protection/>
    </xf>
    <xf numFmtId="0" fontId="20" fillId="0" borderId="20" xfId="0" applyFont="1" applyBorder="1" applyAlignment="1" applyProtection="1">
      <alignment horizontal="center" vertical="center" shrinkToFit="1"/>
      <protection/>
    </xf>
    <xf numFmtId="0" fontId="7" fillId="0" borderId="79" xfId="0" applyFont="1" applyBorder="1" applyAlignment="1" applyProtection="1">
      <alignment horizontal="center" vertical="center" wrapText="1"/>
      <protection/>
    </xf>
    <xf numFmtId="0" fontId="78" fillId="0" borderId="0" xfId="0" applyNumberFormat="1" applyFont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152400</xdr:rowOff>
    </xdr:from>
    <xdr:to>
      <xdr:col>14</xdr:col>
      <xdr:colOff>552450</xdr:colOff>
      <xdr:row>3</xdr:row>
      <xdr:rowOff>285750</xdr:rowOff>
    </xdr:to>
    <xdr:sp>
      <xdr:nvSpPr>
        <xdr:cNvPr id="1" name="角丸四角形 1"/>
        <xdr:cNvSpPr>
          <a:spLocks/>
        </xdr:cNvSpPr>
      </xdr:nvSpPr>
      <xdr:spPr>
        <a:xfrm>
          <a:off x="2085975" y="466725"/>
          <a:ext cx="5619750" cy="819150"/>
        </a:xfrm>
        <a:prstGeom prst="roundRect">
          <a:avLst/>
        </a:prstGeom>
        <a:solidFill>
          <a:srgbClr val="FFFFFF"/>
        </a:solidFill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別Ｓｈｅｅｔ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を参考に必要事項を入力してください。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コピー貼付の場合、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値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のみ貼り付けで行ってください。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95250</xdr:rowOff>
    </xdr:from>
    <xdr:to>
      <xdr:col>14</xdr:col>
      <xdr:colOff>447675</xdr:colOff>
      <xdr:row>3</xdr:row>
      <xdr:rowOff>228600</xdr:rowOff>
    </xdr:to>
    <xdr:sp>
      <xdr:nvSpPr>
        <xdr:cNvPr id="1" name="角丸四角形 3"/>
        <xdr:cNvSpPr>
          <a:spLocks/>
        </xdr:cNvSpPr>
      </xdr:nvSpPr>
      <xdr:spPr>
        <a:xfrm>
          <a:off x="1981200" y="409575"/>
          <a:ext cx="5619750" cy="819150"/>
        </a:xfrm>
        <a:prstGeom prst="roundRect">
          <a:avLst/>
        </a:prstGeom>
        <a:solidFill>
          <a:srgbClr val="FFFFFF"/>
        </a:solidFill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別Ｓｈｅｅｔ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を参考に必要事項を入力してください。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コピー貼付の場合、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値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のみ貼り付けで行ってください。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95250</xdr:rowOff>
    </xdr:from>
    <xdr:to>
      <xdr:col>6</xdr:col>
      <xdr:colOff>904875</xdr:colOff>
      <xdr:row>3</xdr:row>
      <xdr:rowOff>0</xdr:rowOff>
    </xdr:to>
    <xdr:sp>
      <xdr:nvSpPr>
        <xdr:cNvPr id="1" name="角丸四角形吹き出し 1"/>
        <xdr:cNvSpPr>
          <a:spLocks/>
        </xdr:cNvSpPr>
      </xdr:nvSpPr>
      <xdr:spPr>
        <a:xfrm>
          <a:off x="2085975" y="409575"/>
          <a:ext cx="1743075" cy="590550"/>
        </a:xfrm>
        <a:prstGeom prst="wedgeRoundRectCallout">
          <a:avLst>
            <a:gd name="adj1" fmla="val -71851"/>
            <a:gd name="adj2" fmla="val 91069"/>
          </a:avLst>
        </a:prstGeom>
        <a:solidFill>
          <a:srgbClr val="FFFFFF"/>
        </a:solidFill>
        <a:ln w="28575" cmpd="sng">
          <a:solidFill>
            <a:srgbClr val="8EB4E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学校番号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参照</a:t>
          </a:r>
        </a:p>
      </xdr:txBody>
    </xdr:sp>
    <xdr:clientData/>
  </xdr:twoCellAnchor>
  <xdr:twoCellAnchor>
    <xdr:from>
      <xdr:col>10</xdr:col>
      <xdr:colOff>219075</xdr:colOff>
      <xdr:row>1</xdr:row>
      <xdr:rowOff>47625</xdr:rowOff>
    </xdr:from>
    <xdr:to>
      <xdr:col>13</xdr:col>
      <xdr:colOff>200025</xdr:colOff>
      <xdr:row>3</xdr:row>
      <xdr:rowOff>180975</xdr:rowOff>
    </xdr:to>
    <xdr:sp>
      <xdr:nvSpPr>
        <xdr:cNvPr id="2" name="角丸四角形吹き出し 2"/>
        <xdr:cNvSpPr>
          <a:spLocks/>
        </xdr:cNvSpPr>
      </xdr:nvSpPr>
      <xdr:spPr>
        <a:xfrm>
          <a:off x="5067300" y="361950"/>
          <a:ext cx="1933575" cy="819150"/>
        </a:xfrm>
        <a:prstGeom prst="wedgeRoundRectCallout">
          <a:avLst>
            <a:gd name="adj1" fmla="val -75055"/>
            <a:gd name="adj2" fmla="val 101185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学校番号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入力により差し込まれます</a:t>
          </a:r>
        </a:p>
      </xdr:txBody>
    </xdr:sp>
    <xdr:clientData/>
  </xdr:twoCellAnchor>
  <xdr:twoCellAnchor>
    <xdr:from>
      <xdr:col>13</xdr:col>
      <xdr:colOff>238125</xdr:colOff>
      <xdr:row>1</xdr:row>
      <xdr:rowOff>38100</xdr:rowOff>
    </xdr:from>
    <xdr:to>
      <xdr:col>17</xdr:col>
      <xdr:colOff>57150</xdr:colOff>
      <xdr:row>3</xdr:row>
      <xdr:rowOff>161925</xdr:rowOff>
    </xdr:to>
    <xdr:sp>
      <xdr:nvSpPr>
        <xdr:cNvPr id="3" name="角丸四角形吹き出し 3"/>
        <xdr:cNvSpPr>
          <a:spLocks/>
        </xdr:cNvSpPr>
      </xdr:nvSpPr>
      <xdr:spPr>
        <a:xfrm>
          <a:off x="7038975" y="352425"/>
          <a:ext cx="1933575" cy="809625"/>
        </a:xfrm>
        <a:prstGeom prst="wedgeRoundRectCallout">
          <a:avLst>
            <a:gd name="adj1" fmla="val -52967"/>
            <a:gd name="adj2" fmla="val 9089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学校番号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入力により差し込まれます</a:t>
          </a:r>
        </a:p>
      </xdr:txBody>
    </xdr:sp>
    <xdr:clientData/>
  </xdr:twoCellAnchor>
  <xdr:twoCellAnchor>
    <xdr:from>
      <xdr:col>9</xdr:col>
      <xdr:colOff>219075</xdr:colOff>
      <xdr:row>8</xdr:row>
      <xdr:rowOff>85725</xdr:rowOff>
    </xdr:from>
    <xdr:to>
      <xdr:col>17</xdr:col>
      <xdr:colOff>409575</xdr:colOff>
      <xdr:row>10</xdr:row>
      <xdr:rowOff>419100</xdr:rowOff>
    </xdr:to>
    <xdr:sp>
      <xdr:nvSpPr>
        <xdr:cNvPr id="4" name="角丸四角形吹き出し 4"/>
        <xdr:cNvSpPr>
          <a:spLocks/>
        </xdr:cNvSpPr>
      </xdr:nvSpPr>
      <xdr:spPr>
        <a:xfrm>
          <a:off x="4829175" y="3200400"/>
          <a:ext cx="4495800" cy="1276350"/>
        </a:xfrm>
        <a:prstGeom prst="wedgeRoundRectCallout">
          <a:avLst>
            <a:gd name="adj1" fmla="val -44384"/>
            <a:gd name="adj2" fmla="val -106652"/>
          </a:avLst>
        </a:prstGeom>
        <a:solidFill>
          <a:srgbClr val="FFFFFF"/>
        </a:solidFill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参加ペア数が４ペアなので，ベンチ入りは４名までです。吉田先生も入る場合は、ベンチ入り指導者記入欄に入力してください。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最大４名、参加ペア数を超えないでください。</a:t>
          </a:r>
        </a:p>
      </xdr:txBody>
    </xdr:sp>
    <xdr:clientData/>
  </xdr:twoCellAnchor>
  <xdr:twoCellAnchor>
    <xdr:from>
      <xdr:col>0</xdr:col>
      <xdr:colOff>133350</xdr:colOff>
      <xdr:row>19</xdr:row>
      <xdr:rowOff>123825</xdr:rowOff>
    </xdr:from>
    <xdr:to>
      <xdr:col>5</xdr:col>
      <xdr:colOff>285750</xdr:colOff>
      <xdr:row>20</xdr:row>
      <xdr:rowOff>428625</xdr:rowOff>
    </xdr:to>
    <xdr:sp>
      <xdr:nvSpPr>
        <xdr:cNvPr id="5" name="角丸四角形吹き出し 5"/>
        <xdr:cNvSpPr>
          <a:spLocks/>
        </xdr:cNvSpPr>
      </xdr:nvSpPr>
      <xdr:spPr>
        <a:xfrm>
          <a:off x="133350" y="8467725"/>
          <a:ext cx="2724150" cy="781050"/>
        </a:xfrm>
        <a:prstGeom prst="wedgeRoundRectCallout">
          <a:avLst>
            <a:gd name="adj1" fmla="val -2898"/>
            <a:gd name="adj2" fmla="val -142328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姓・名は分けて入力してください。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スペースは入れないでください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161925</xdr:colOff>
      <xdr:row>18</xdr:row>
      <xdr:rowOff>200025</xdr:rowOff>
    </xdr:from>
    <xdr:to>
      <xdr:col>8</xdr:col>
      <xdr:colOff>161925</xdr:colOff>
      <xdr:row>19</xdr:row>
      <xdr:rowOff>323850</xdr:rowOff>
    </xdr:to>
    <xdr:sp>
      <xdr:nvSpPr>
        <xdr:cNvPr id="6" name="角丸四角形吹き出し 6"/>
        <xdr:cNvSpPr>
          <a:spLocks/>
        </xdr:cNvSpPr>
      </xdr:nvSpPr>
      <xdr:spPr>
        <a:xfrm>
          <a:off x="3086100" y="8067675"/>
          <a:ext cx="1304925" cy="600075"/>
        </a:xfrm>
        <a:prstGeom prst="wedgeRoundRectCallout">
          <a:avLst>
            <a:gd name="adj1" fmla="val -69273"/>
            <a:gd name="adj2" fmla="val -335814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学年注意</a:t>
          </a:r>
          <a:r>
            <a:rPr lang="en-US" cap="none" sz="1400" b="1" i="0" u="none" baseline="0">
              <a:solidFill>
                <a:srgbClr val="000000"/>
              </a:solidFill>
            </a:rPr>
            <a:t>!!</a:t>
          </a:r>
        </a:p>
      </xdr:txBody>
    </xdr:sp>
    <xdr:clientData/>
  </xdr:twoCellAnchor>
  <xdr:twoCellAnchor>
    <xdr:from>
      <xdr:col>2</xdr:col>
      <xdr:colOff>104775</xdr:colOff>
      <xdr:row>8</xdr:row>
      <xdr:rowOff>180975</xdr:rowOff>
    </xdr:from>
    <xdr:to>
      <xdr:col>4</xdr:col>
      <xdr:colOff>666750</xdr:colOff>
      <xdr:row>9</xdr:row>
      <xdr:rowOff>295275</xdr:rowOff>
    </xdr:to>
    <xdr:sp>
      <xdr:nvSpPr>
        <xdr:cNvPr id="7" name="角丸四角形吹き出し 7"/>
        <xdr:cNvSpPr>
          <a:spLocks/>
        </xdr:cNvSpPr>
      </xdr:nvSpPr>
      <xdr:spPr>
        <a:xfrm>
          <a:off x="723900" y="3295650"/>
          <a:ext cx="1752600" cy="581025"/>
        </a:xfrm>
        <a:prstGeom prst="wedgeRoundRectCallout">
          <a:avLst>
            <a:gd name="adj1" fmla="val -11310"/>
            <a:gd name="adj2" fmla="val -102805"/>
          </a:avLst>
        </a:prstGeom>
        <a:solidFill>
          <a:srgbClr val="FFFFFF"/>
        </a:solidFill>
        <a:ln w="28575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参加生徒数です。</a:t>
          </a:r>
        </a:p>
      </xdr:txBody>
    </xdr:sp>
    <xdr:clientData/>
  </xdr:twoCellAnchor>
  <xdr:twoCellAnchor>
    <xdr:from>
      <xdr:col>9</xdr:col>
      <xdr:colOff>228600</xdr:colOff>
      <xdr:row>12</xdr:row>
      <xdr:rowOff>314325</xdr:rowOff>
    </xdr:from>
    <xdr:to>
      <xdr:col>16</xdr:col>
      <xdr:colOff>228600</xdr:colOff>
      <xdr:row>14</xdr:row>
      <xdr:rowOff>352425</xdr:rowOff>
    </xdr:to>
    <xdr:sp>
      <xdr:nvSpPr>
        <xdr:cNvPr id="8" name="角丸四角形吹き出し 8"/>
        <xdr:cNvSpPr>
          <a:spLocks/>
        </xdr:cNvSpPr>
      </xdr:nvSpPr>
      <xdr:spPr>
        <a:xfrm>
          <a:off x="4838700" y="5324475"/>
          <a:ext cx="3848100" cy="990600"/>
        </a:xfrm>
        <a:prstGeom prst="wedgeRoundRectCallout">
          <a:avLst>
            <a:gd name="adj1" fmla="val -67981"/>
            <a:gd name="adj2" fmla="val -99902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県体の戦績です。ベスト３２以上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（１，２，４，８，１６，３２）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地区推薦（男子のみ）は　地区　　と入力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123825</xdr:colOff>
      <xdr:row>8</xdr:row>
      <xdr:rowOff>304800</xdr:rowOff>
    </xdr:from>
    <xdr:to>
      <xdr:col>8</xdr:col>
      <xdr:colOff>238125</xdr:colOff>
      <xdr:row>10</xdr:row>
      <xdr:rowOff>66675</xdr:rowOff>
    </xdr:to>
    <xdr:sp>
      <xdr:nvSpPr>
        <xdr:cNvPr id="9" name="角丸四角形吹き出し 9"/>
        <xdr:cNvSpPr>
          <a:spLocks/>
        </xdr:cNvSpPr>
      </xdr:nvSpPr>
      <xdr:spPr>
        <a:xfrm>
          <a:off x="2695575" y="3419475"/>
          <a:ext cx="1771650" cy="704850"/>
        </a:xfrm>
        <a:prstGeom prst="wedgeRoundRectCallout">
          <a:avLst>
            <a:gd name="adj1" fmla="val -9310"/>
            <a:gd name="adj2" fmla="val -111282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参加生徒数を入力すると表示されます。</a:t>
          </a:r>
        </a:p>
      </xdr:txBody>
    </xdr:sp>
    <xdr:clientData/>
  </xdr:twoCellAnchor>
  <xdr:twoCellAnchor>
    <xdr:from>
      <xdr:col>7</xdr:col>
      <xdr:colOff>152400</xdr:colOff>
      <xdr:row>1</xdr:row>
      <xdr:rowOff>133350</xdr:rowOff>
    </xdr:from>
    <xdr:to>
      <xdr:col>9</xdr:col>
      <xdr:colOff>228600</xdr:colOff>
      <xdr:row>3</xdr:row>
      <xdr:rowOff>9525</xdr:rowOff>
    </xdr:to>
    <xdr:sp>
      <xdr:nvSpPr>
        <xdr:cNvPr id="10" name="角丸四角形吹き出し 10"/>
        <xdr:cNvSpPr>
          <a:spLocks/>
        </xdr:cNvSpPr>
      </xdr:nvSpPr>
      <xdr:spPr>
        <a:xfrm>
          <a:off x="4029075" y="447675"/>
          <a:ext cx="809625" cy="561975"/>
        </a:xfrm>
        <a:prstGeom prst="wedgeRoundRectCallout">
          <a:avLst>
            <a:gd name="adj1" fmla="val -90314"/>
            <a:gd name="adj2" fmla="val 227361"/>
          </a:avLst>
        </a:prstGeom>
        <a:solidFill>
          <a:srgbClr val="FFFFFF"/>
        </a:solidFill>
        <a:ln w="28575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22"/>
  <sheetViews>
    <sheetView tabSelected="1" zoomScaleSheetLayoutView="90" zoomScalePageLayoutView="0" workbookViewId="0" topLeftCell="A1">
      <selection activeCell="E14" sqref="E14"/>
    </sheetView>
  </sheetViews>
  <sheetFormatPr defaultColWidth="9.00390625" defaultRowHeight="13.5"/>
  <cols>
    <col min="1" max="1" width="5.00390625" style="40" customWidth="1"/>
    <col min="2" max="2" width="3.125" style="40" customWidth="1"/>
    <col min="3" max="3" width="5.625" style="40" customWidth="1"/>
    <col min="4" max="5" width="10.00390625" style="40" customWidth="1"/>
    <col min="6" max="6" width="4.625" style="40" customWidth="1"/>
    <col min="7" max="7" width="12.50390625" style="40" customWidth="1"/>
    <col min="8" max="8" width="4.625" style="40" customWidth="1"/>
    <col min="9" max="9" width="5.00390625" style="40" customWidth="1"/>
    <col min="10" max="10" width="3.125" style="40" customWidth="1"/>
    <col min="11" max="11" width="5.625" style="40" customWidth="1"/>
    <col min="12" max="13" width="10.00390625" style="40" customWidth="1"/>
    <col min="14" max="14" width="4.625" style="40" customWidth="1"/>
    <col min="15" max="15" width="12.50390625" style="40" customWidth="1"/>
    <col min="16" max="16" width="4.625" style="40" customWidth="1"/>
    <col min="17" max="17" width="6.00390625" style="40" customWidth="1"/>
    <col min="18" max="20" width="10.00390625" style="40" customWidth="1"/>
    <col min="21" max="16384" width="9.00390625" style="40" customWidth="1"/>
  </cols>
  <sheetData>
    <row r="1" spans="1:16" ht="24.75" customHeight="1">
      <c r="A1" s="131" t="s">
        <v>192</v>
      </c>
      <c r="B1" s="131"/>
      <c r="C1" s="131"/>
      <c r="D1" s="131"/>
      <c r="E1" s="130" t="s">
        <v>186</v>
      </c>
      <c r="F1" s="130"/>
      <c r="G1" s="130"/>
      <c r="H1" s="130"/>
      <c r="I1" s="130"/>
      <c r="J1" s="130"/>
      <c r="K1" s="130"/>
      <c r="L1" s="130"/>
      <c r="M1" s="130"/>
      <c r="N1" s="121" t="s">
        <v>39</v>
      </c>
      <c r="O1" s="121"/>
      <c r="P1" s="14"/>
    </row>
    <row r="2" ht="24.75" customHeight="1"/>
    <row r="3" spans="1:4" ht="29.25" customHeight="1" thickBot="1">
      <c r="A3" s="168" t="s">
        <v>19</v>
      </c>
      <c r="B3" s="168"/>
      <c r="C3" s="168"/>
      <c r="D3" s="168"/>
    </row>
    <row r="4" spans="1:22" ht="33.75" customHeight="1" thickBot="1">
      <c r="A4" s="128" t="s">
        <v>46</v>
      </c>
      <c r="B4" s="129"/>
      <c r="C4" s="129"/>
      <c r="D4" s="100"/>
      <c r="Q4" s="41" t="s">
        <v>6</v>
      </c>
      <c r="R4" s="154" t="s">
        <v>151</v>
      </c>
      <c r="S4" s="154"/>
      <c r="T4" s="154"/>
      <c r="U4" s="154"/>
      <c r="V4" s="154"/>
    </row>
    <row r="5" spans="1:18" ht="30" customHeight="1" thickBot="1">
      <c r="A5" s="122" t="s">
        <v>40</v>
      </c>
      <c r="B5" s="123"/>
      <c r="C5" s="123"/>
      <c r="D5" s="124">
        <f>IF(D4="","",VLOOKUP('入力用（男子）'!D4,'学校番号'!B2:D55,2))</f>
      </c>
      <c r="E5" s="125"/>
      <c r="F5" s="125"/>
      <c r="G5" s="125"/>
      <c r="H5" s="125"/>
      <c r="I5" s="125"/>
      <c r="J5" s="125"/>
      <c r="K5" s="125"/>
      <c r="L5" s="114" t="s">
        <v>94</v>
      </c>
      <c r="M5" s="126">
        <f>IF(D4="","",VLOOKUP(D4,'学校番号'!B2:D55,3))</f>
      </c>
      <c r="N5" s="127"/>
      <c r="O5" s="115"/>
      <c r="P5" s="115"/>
      <c r="Q5" s="41" t="s">
        <v>6</v>
      </c>
      <c r="R5" s="116" t="s">
        <v>149</v>
      </c>
    </row>
    <row r="6" spans="1:22" s="15" customFormat="1" ht="30" customHeight="1" thickBot="1">
      <c r="A6" s="177" t="s">
        <v>34</v>
      </c>
      <c r="B6" s="178"/>
      <c r="C6" s="178"/>
      <c r="D6" s="178"/>
      <c r="E6" s="161"/>
      <c r="F6" s="162"/>
      <c r="G6" s="162"/>
      <c r="H6" s="163"/>
      <c r="I6" s="93"/>
      <c r="J6" s="94"/>
      <c r="K6" s="94"/>
      <c r="L6" s="95"/>
      <c r="M6" s="95"/>
      <c r="N6" s="95"/>
      <c r="O6" s="95"/>
      <c r="P6" s="95"/>
      <c r="Q6" s="41" t="s">
        <v>6</v>
      </c>
      <c r="R6" s="164" t="s">
        <v>150</v>
      </c>
      <c r="S6" s="164"/>
      <c r="T6" s="164"/>
      <c r="U6" s="164"/>
      <c r="V6" s="164"/>
    </row>
    <row r="7" spans="1:22" ht="31.5" customHeight="1" thickBot="1">
      <c r="A7" s="138" t="s">
        <v>41</v>
      </c>
      <c r="B7" s="139"/>
      <c r="C7" s="140"/>
      <c r="D7" s="155"/>
      <c r="E7" s="156"/>
      <c r="F7" s="157"/>
      <c r="G7" s="158"/>
      <c r="H7" s="159"/>
      <c r="I7" s="159"/>
      <c r="J7" s="160"/>
      <c r="K7" s="174"/>
      <c r="L7" s="175"/>
      <c r="M7" s="176"/>
      <c r="N7" s="169"/>
      <c r="O7" s="170"/>
      <c r="P7" s="171"/>
      <c r="Q7" s="41" t="s">
        <v>6</v>
      </c>
      <c r="R7" s="167" t="s">
        <v>148</v>
      </c>
      <c r="S7" s="167"/>
      <c r="T7" s="167"/>
      <c r="U7" s="167"/>
      <c r="V7" s="167"/>
    </row>
    <row r="8" spans="1:22" ht="41.25" customHeight="1" thickBot="1">
      <c r="A8" s="134" t="s">
        <v>187</v>
      </c>
      <c r="B8" s="135"/>
      <c r="C8" s="135"/>
      <c r="D8" s="91"/>
      <c r="E8" s="117" t="s">
        <v>188</v>
      </c>
      <c r="F8" s="92" t="s">
        <v>7</v>
      </c>
      <c r="G8" s="193" t="str">
        <f>IF(D8=""," ",D8*1000)</f>
        <v> </v>
      </c>
      <c r="H8" s="194"/>
      <c r="I8" s="96"/>
      <c r="J8" s="97"/>
      <c r="K8" s="97"/>
      <c r="L8" s="118"/>
      <c r="M8" s="119"/>
      <c r="N8" s="98"/>
      <c r="O8" s="99"/>
      <c r="P8" s="99"/>
      <c r="Q8" s="41" t="s">
        <v>6</v>
      </c>
      <c r="R8" s="189" t="s">
        <v>45</v>
      </c>
      <c r="S8" s="189"/>
      <c r="T8" s="189"/>
      <c r="U8" s="189"/>
      <c r="V8" s="189"/>
    </row>
    <row r="9" spans="1:17" ht="36.75" customHeight="1">
      <c r="A9" s="179" t="s">
        <v>0</v>
      </c>
      <c r="B9" s="185" t="s">
        <v>1</v>
      </c>
      <c r="C9" s="186"/>
      <c r="D9" s="150" t="s">
        <v>3</v>
      </c>
      <c r="E9" s="151"/>
      <c r="F9" s="143" t="s">
        <v>2</v>
      </c>
      <c r="G9" s="269" t="s">
        <v>207</v>
      </c>
      <c r="H9" s="181" t="s">
        <v>16</v>
      </c>
      <c r="I9" s="148" t="s">
        <v>0</v>
      </c>
      <c r="J9" s="185" t="s">
        <v>1</v>
      </c>
      <c r="K9" s="186"/>
      <c r="L9" s="150" t="s">
        <v>3</v>
      </c>
      <c r="M9" s="151"/>
      <c r="N9" s="143" t="s">
        <v>2</v>
      </c>
      <c r="O9" s="269" t="s">
        <v>207</v>
      </c>
      <c r="P9" s="196" t="s">
        <v>16</v>
      </c>
      <c r="Q9" s="66"/>
    </row>
    <row r="10" spans="1:16" ht="37.5" customHeight="1" thickBot="1">
      <c r="A10" s="180"/>
      <c r="B10" s="187"/>
      <c r="C10" s="188"/>
      <c r="D10" s="152"/>
      <c r="E10" s="153"/>
      <c r="F10" s="144"/>
      <c r="G10" s="173"/>
      <c r="H10" s="182"/>
      <c r="I10" s="149"/>
      <c r="J10" s="187"/>
      <c r="K10" s="188"/>
      <c r="L10" s="152"/>
      <c r="M10" s="153"/>
      <c r="N10" s="144"/>
      <c r="O10" s="173"/>
      <c r="P10" s="197"/>
    </row>
    <row r="11" spans="1:22" ht="37.5" customHeight="1">
      <c r="A11" s="198">
        <v>1</v>
      </c>
      <c r="B11" s="190" t="s">
        <v>5</v>
      </c>
      <c r="C11" s="191"/>
      <c r="D11" s="3"/>
      <c r="E11" s="4"/>
      <c r="F11" s="9"/>
      <c r="G11" s="9"/>
      <c r="H11" s="10"/>
      <c r="I11" s="165">
        <v>7</v>
      </c>
      <c r="J11" s="190" t="s">
        <v>5</v>
      </c>
      <c r="K11" s="191"/>
      <c r="L11" s="3"/>
      <c r="M11" s="4"/>
      <c r="N11" s="9"/>
      <c r="O11" s="9"/>
      <c r="P11" s="42"/>
      <c r="Q11" s="41" t="s">
        <v>6</v>
      </c>
      <c r="R11" s="132" t="s">
        <v>190</v>
      </c>
      <c r="S11" s="133"/>
      <c r="T11" s="133"/>
      <c r="U11" s="133"/>
      <c r="V11" s="133"/>
    </row>
    <row r="12" spans="1:22" ht="37.5" customHeight="1" thickBot="1">
      <c r="A12" s="199"/>
      <c r="B12" s="136" t="s">
        <v>4</v>
      </c>
      <c r="C12" s="137"/>
      <c r="D12" s="1"/>
      <c r="E12" s="2"/>
      <c r="F12" s="11"/>
      <c r="G12" s="11"/>
      <c r="H12" s="12"/>
      <c r="I12" s="166"/>
      <c r="J12" s="136" t="s">
        <v>4</v>
      </c>
      <c r="K12" s="137"/>
      <c r="L12" s="1"/>
      <c r="M12" s="2"/>
      <c r="N12" s="11"/>
      <c r="O12" s="11"/>
      <c r="P12" s="13"/>
      <c r="R12" s="132" t="s">
        <v>153</v>
      </c>
      <c r="S12" s="133"/>
      <c r="T12" s="133"/>
      <c r="U12" s="133"/>
      <c r="V12" s="133"/>
    </row>
    <row r="13" spans="1:22" ht="37.5" customHeight="1">
      <c r="A13" s="200">
        <v>2</v>
      </c>
      <c r="B13" s="183" t="s">
        <v>5</v>
      </c>
      <c r="C13" s="184"/>
      <c r="D13" s="5"/>
      <c r="E13" s="4"/>
      <c r="F13" s="9"/>
      <c r="G13" s="9"/>
      <c r="H13" s="10"/>
      <c r="I13" s="195">
        <v>8</v>
      </c>
      <c r="J13" s="183" t="s">
        <v>5</v>
      </c>
      <c r="K13" s="184"/>
      <c r="L13" s="5"/>
      <c r="M13" s="6"/>
      <c r="N13" s="9"/>
      <c r="O13" s="9"/>
      <c r="P13" s="42"/>
      <c r="R13" s="145" t="s">
        <v>154</v>
      </c>
      <c r="S13" s="145"/>
      <c r="T13" s="145"/>
      <c r="U13" s="145"/>
      <c r="V13" s="145"/>
    </row>
    <row r="14" spans="1:22" ht="37.5" customHeight="1" thickBot="1">
      <c r="A14" s="199"/>
      <c r="B14" s="136" t="s">
        <v>4</v>
      </c>
      <c r="C14" s="137"/>
      <c r="D14" s="120"/>
      <c r="E14" s="2"/>
      <c r="F14" s="11"/>
      <c r="G14" s="11"/>
      <c r="H14" s="12"/>
      <c r="I14" s="166"/>
      <c r="J14" s="136" t="s">
        <v>4</v>
      </c>
      <c r="K14" s="137"/>
      <c r="L14" s="1"/>
      <c r="M14" s="2"/>
      <c r="N14" s="11"/>
      <c r="O14" s="11"/>
      <c r="P14" s="13"/>
      <c r="R14" s="146" t="s">
        <v>155</v>
      </c>
      <c r="S14" s="147"/>
      <c r="T14" s="147"/>
      <c r="U14" s="147"/>
      <c r="V14" s="147"/>
    </row>
    <row r="15" spans="1:16" ht="37.5" customHeight="1">
      <c r="A15" s="200">
        <v>3</v>
      </c>
      <c r="B15" s="183" t="s">
        <v>5</v>
      </c>
      <c r="C15" s="184"/>
      <c r="D15" s="5"/>
      <c r="E15" s="4"/>
      <c r="F15" s="9"/>
      <c r="G15" s="9"/>
      <c r="H15" s="10"/>
      <c r="I15" s="141">
        <v>9</v>
      </c>
      <c r="J15" s="183" t="s">
        <v>5</v>
      </c>
      <c r="K15" s="184"/>
      <c r="L15" s="5"/>
      <c r="M15" s="6"/>
      <c r="N15" s="9"/>
      <c r="O15" s="9"/>
      <c r="P15" s="42"/>
    </row>
    <row r="16" spans="1:16" ht="37.5" customHeight="1" thickBot="1">
      <c r="A16" s="199"/>
      <c r="B16" s="136" t="s">
        <v>4</v>
      </c>
      <c r="C16" s="137"/>
      <c r="D16" s="1"/>
      <c r="E16" s="2"/>
      <c r="F16" s="11"/>
      <c r="G16" s="11"/>
      <c r="H16" s="12"/>
      <c r="I16" s="142"/>
      <c r="J16" s="136" t="s">
        <v>4</v>
      </c>
      <c r="K16" s="137"/>
      <c r="L16" s="1"/>
      <c r="M16" s="2"/>
      <c r="N16" s="11"/>
      <c r="O16" s="11"/>
      <c r="P16" s="13"/>
    </row>
    <row r="17" spans="1:16" ht="37.5" customHeight="1">
      <c r="A17" s="200">
        <v>4</v>
      </c>
      <c r="B17" s="183" t="s">
        <v>5</v>
      </c>
      <c r="C17" s="184"/>
      <c r="D17" s="3"/>
      <c r="E17" s="4"/>
      <c r="F17" s="9"/>
      <c r="G17" s="9"/>
      <c r="H17" s="10"/>
      <c r="I17" s="141">
        <v>10</v>
      </c>
      <c r="J17" s="183" t="s">
        <v>5</v>
      </c>
      <c r="K17" s="184"/>
      <c r="L17" s="5"/>
      <c r="M17" s="6"/>
      <c r="N17" s="9"/>
      <c r="O17" s="9"/>
      <c r="P17" s="42"/>
    </row>
    <row r="18" spans="1:16" ht="37.5" customHeight="1" thickBot="1">
      <c r="A18" s="199"/>
      <c r="B18" s="136" t="s">
        <v>4</v>
      </c>
      <c r="C18" s="137"/>
      <c r="D18" s="1"/>
      <c r="E18" s="2"/>
      <c r="F18" s="11"/>
      <c r="G18" s="11"/>
      <c r="H18" s="12"/>
      <c r="I18" s="142"/>
      <c r="J18" s="136" t="s">
        <v>4</v>
      </c>
      <c r="K18" s="137"/>
      <c r="L18" s="1"/>
      <c r="M18" s="2"/>
      <c r="N18" s="11"/>
      <c r="O18" s="11"/>
      <c r="P18" s="13"/>
    </row>
    <row r="19" spans="1:16" ht="37.5" customHeight="1">
      <c r="A19" s="200">
        <v>5</v>
      </c>
      <c r="B19" s="183" t="s">
        <v>5</v>
      </c>
      <c r="C19" s="184"/>
      <c r="D19" s="3"/>
      <c r="E19" s="4"/>
      <c r="F19" s="9"/>
      <c r="G19" s="9"/>
      <c r="H19" s="10"/>
      <c r="I19" s="141">
        <v>11</v>
      </c>
      <c r="J19" s="183" t="s">
        <v>5</v>
      </c>
      <c r="K19" s="184"/>
      <c r="L19" s="5"/>
      <c r="M19" s="6"/>
      <c r="N19" s="9"/>
      <c r="O19" s="9"/>
      <c r="P19" s="42"/>
    </row>
    <row r="20" spans="1:16" ht="37.5" customHeight="1" thickBot="1">
      <c r="A20" s="199"/>
      <c r="B20" s="136" t="s">
        <v>4</v>
      </c>
      <c r="C20" s="137"/>
      <c r="D20" s="1"/>
      <c r="E20" s="2"/>
      <c r="F20" s="11"/>
      <c r="G20" s="11"/>
      <c r="H20" s="12"/>
      <c r="I20" s="142"/>
      <c r="J20" s="136" t="s">
        <v>4</v>
      </c>
      <c r="K20" s="137"/>
      <c r="L20" s="1"/>
      <c r="M20" s="2"/>
      <c r="N20" s="11"/>
      <c r="O20" s="11"/>
      <c r="P20" s="13"/>
    </row>
    <row r="21" spans="1:16" ht="37.5" customHeight="1">
      <c r="A21" s="198">
        <v>6</v>
      </c>
      <c r="B21" s="190" t="s">
        <v>5</v>
      </c>
      <c r="C21" s="191"/>
      <c r="D21" s="3"/>
      <c r="E21" s="4"/>
      <c r="F21" s="9"/>
      <c r="G21" s="9"/>
      <c r="H21" s="10"/>
      <c r="I21" s="141">
        <v>12</v>
      </c>
      <c r="J21" s="183" t="s">
        <v>5</v>
      </c>
      <c r="K21" s="184"/>
      <c r="L21" s="5"/>
      <c r="M21" s="6"/>
      <c r="N21" s="9"/>
      <c r="O21" s="9"/>
      <c r="P21" s="42"/>
    </row>
    <row r="22" spans="1:16" ht="37.5" customHeight="1" thickBot="1">
      <c r="A22" s="199"/>
      <c r="B22" s="136" t="s">
        <v>4</v>
      </c>
      <c r="C22" s="137"/>
      <c r="D22" s="1"/>
      <c r="E22" s="2"/>
      <c r="F22" s="11"/>
      <c r="G22" s="11"/>
      <c r="H22" s="12"/>
      <c r="I22" s="142"/>
      <c r="J22" s="136" t="s">
        <v>4</v>
      </c>
      <c r="K22" s="137"/>
      <c r="L22" s="1"/>
      <c r="M22" s="2"/>
      <c r="N22" s="11"/>
      <c r="O22" s="11"/>
      <c r="P22" s="13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 sheet="1"/>
  <mergeCells count="73">
    <mergeCell ref="A17:A18"/>
    <mergeCell ref="A13:A14"/>
    <mergeCell ref="B20:C20"/>
    <mergeCell ref="B14:C14"/>
    <mergeCell ref="J19:K19"/>
    <mergeCell ref="A11:A12"/>
    <mergeCell ref="B15:C15"/>
    <mergeCell ref="J11:K11"/>
    <mergeCell ref="J13:K13"/>
    <mergeCell ref="J14:K14"/>
    <mergeCell ref="A21:A22"/>
    <mergeCell ref="J17:K17"/>
    <mergeCell ref="J15:K15"/>
    <mergeCell ref="I19:I20"/>
    <mergeCell ref="J21:K21"/>
    <mergeCell ref="B16:C16"/>
    <mergeCell ref="A15:A16"/>
    <mergeCell ref="J22:K22"/>
    <mergeCell ref="I17:I18"/>
    <mergeCell ref="A19:A20"/>
    <mergeCell ref="B22:C22"/>
    <mergeCell ref="B17:C17"/>
    <mergeCell ref="G8:H8"/>
    <mergeCell ref="I13:I14"/>
    <mergeCell ref="P9:P10"/>
    <mergeCell ref="J12:K12"/>
    <mergeCell ref="B21:C21"/>
    <mergeCell ref="B19:C19"/>
    <mergeCell ref="J20:K20"/>
    <mergeCell ref="I21:I22"/>
    <mergeCell ref="B18:C18"/>
    <mergeCell ref="H9:H10"/>
    <mergeCell ref="B13:C13"/>
    <mergeCell ref="B9:C10"/>
    <mergeCell ref="R8:V8"/>
    <mergeCell ref="B11:C11"/>
    <mergeCell ref="J9:K10"/>
    <mergeCell ref="N9:N10"/>
    <mergeCell ref="O9:O10"/>
    <mergeCell ref="R12:V12"/>
    <mergeCell ref="B12:C12"/>
    <mergeCell ref="I11:I12"/>
    <mergeCell ref="R7:V7"/>
    <mergeCell ref="A3:D3"/>
    <mergeCell ref="N7:P7"/>
    <mergeCell ref="G9:G10"/>
    <mergeCell ref="K7:M7"/>
    <mergeCell ref="D9:E10"/>
    <mergeCell ref="A6:D6"/>
    <mergeCell ref="A9:A10"/>
    <mergeCell ref="L9:M10"/>
    <mergeCell ref="R4:V4"/>
    <mergeCell ref="D7:F7"/>
    <mergeCell ref="G7:J7"/>
    <mergeCell ref="E6:H6"/>
    <mergeCell ref="R6:V6"/>
    <mergeCell ref="R11:V11"/>
    <mergeCell ref="A8:C8"/>
    <mergeCell ref="J18:K18"/>
    <mergeCell ref="J16:K16"/>
    <mergeCell ref="A7:C7"/>
    <mergeCell ref="I15:I16"/>
    <mergeCell ref="F9:F10"/>
    <mergeCell ref="R13:V13"/>
    <mergeCell ref="R14:V14"/>
    <mergeCell ref="I9:I10"/>
    <mergeCell ref="N1:O1"/>
    <mergeCell ref="A5:C5"/>
    <mergeCell ref="D5:K5"/>
    <mergeCell ref="M5:N5"/>
    <mergeCell ref="A4:C4"/>
    <mergeCell ref="E1:M1"/>
    <mergeCell ref="A1:D1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22"/>
  <sheetViews>
    <sheetView zoomScaleSheetLayoutView="90" zoomScalePageLayoutView="0" workbookViewId="0" topLeftCell="A1">
      <selection activeCell="E8" sqref="E8"/>
    </sheetView>
  </sheetViews>
  <sheetFormatPr defaultColWidth="9.00390625" defaultRowHeight="13.5"/>
  <cols>
    <col min="1" max="1" width="5.00390625" style="40" customWidth="1"/>
    <col min="2" max="2" width="3.125" style="40" customWidth="1"/>
    <col min="3" max="3" width="5.625" style="40" customWidth="1"/>
    <col min="4" max="5" width="10.00390625" style="40" customWidth="1"/>
    <col min="6" max="6" width="4.625" style="40" customWidth="1"/>
    <col min="7" max="7" width="12.50390625" style="40" customWidth="1"/>
    <col min="8" max="8" width="4.625" style="40" customWidth="1"/>
    <col min="9" max="9" width="5.00390625" style="40" customWidth="1"/>
    <col min="10" max="10" width="3.125" style="40" customWidth="1"/>
    <col min="11" max="11" width="5.625" style="40" customWidth="1"/>
    <col min="12" max="13" width="10.00390625" style="40" customWidth="1"/>
    <col min="14" max="14" width="4.625" style="40" customWidth="1"/>
    <col min="15" max="15" width="12.50390625" style="40" customWidth="1"/>
    <col min="16" max="16" width="4.625" style="40" customWidth="1"/>
    <col min="17" max="17" width="6.00390625" style="40" customWidth="1"/>
    <col min="18" max="20" width="10.00390625" style="40" customWidth="1"/>
    <col min="21" max="16384" width="9.00390625" style="40" customWidth="1"/>
  </cols>
  <sheetData>
    <row r="1" spans="1:16" ht="24.75" customHeight="1">
      <c r="A1" s="131" t="str">
        <f>'入力用（男子）'!$A$1</f>
        <v>令和５年度</v>
      </c>
      <c r="B1" s="131"/>
      <c r="C1" s="131"/>
      <c r="D1" s="131"/>
      <c r="E1" s="130" t="s">
        <v>186</v>
      </c>
      <c r="F1" s="130"/>
      <c r="G1" s="130"/>
      <c r="H1" s="130"/>
      <c r="I1" s="130"/>
      <c r="J1" s="130"/>
      <c r="K1" s="130"/>
      <c r="L1" s="130"/>
      <c r="M1" s="130"/>
      <c r="N1" s="121" t="s">
        <v>39</v>
      </c>
      <c r="O1" s="121"/>
      <c r="P1" s="14"/>
    </row>
    <row r="2" ht="24.75" customHeight="1"/>
    <row r="3" spans="1:4" ht="29.25" customHeight="1" thickBot="1">
      <c r="A3" s="201" t="s">
        <v>20</v>
      </c>
      <c r="B3" s="201"/>
      <c r="C3" s="201"/>
      <c r="D3" s="201"/>
    </row>
    <row r="4" spans="1:22" ht="33.75" customHeight="1" thickBot="1">
      <c r="A4" s="128" t="s">
        <v>46</v>
      </c>
      <c r="B4" s="129"/>
      <c r="C4" s="129"/>
      <c r="D4" s="100"/>
      <c r="Q4" s="41" t="s">
        <v>6</v>
      </c>
      <c r="R4" s="154" t="s">
        <v>151</v>
      </c>
      <c r="S4" s="154"/>
      <c r="T4" s="154"/>
      <c r="U4" s="154"/>
      <c r="V4" s="154"/>
    </row>
    <row r="5" spans="1:18" ht="30" customHeight="1" thickBot="1">
      <c r="A5" s="122" t="s">
        <v>40</v>
      </c>
      <c r="B5" s="123"/>
      <c r="C5" s="123"/>
      <c r="D5" s="124">
        <f>IF(D4="","",VLOOKUP('入力用（女子）'!D4,'学校番号'!B2:D55,2))</f>
      </c>
      <c r="E5" s="125"/>
      <c r="F5" s="125"/>
      <c r="G5" s="125"/>
      <c r="H5" s="125"/>
      <c r="I5" s="125"/>
      <c r="J5" s="125"/>
      <c r="K5" s="125"/>
      <c r="L5" s="114" t="s">
        <v>94</v>
      </c>
      <c r="M5" s="126">
        <f>IF(D4="","",VLOOKUP(D4,'学校番号'!B2:D55,3))</f>
      </c>
      <c r="N5" s="127"/>
      <c r="O5" s="115"/>
      <c r="P5" s="115"/>
      <c r="Q5" s="41" t="s">
        <v>6</v>
      </c>
      <c r="R5" s="116" t="s">
        <v>149</v>
      </c>
    </row>
    <row r="6" spans="1:22" s="15" customFormat="1" ht="30" customHeight="1" thickBot="1">
      <c r="A6" s="177" t="s">
        <v>34</v>
      </c>
      <c r="B6" s="178"/>
      <c r="C6" s="178"/>
      <c r="D6" s="178"/>
      <c r="E6" s="161"/>
      <c r="F6" s="162"/>
      <c r="G6" s="162"/>
      <c r="H6" s="163"/>
      <c r="I6" s="93"/>
      <c r="J6" s="94"/>
      <c r="K6" s="94"/>
      <c r="L6" s="95"/>
      <c r="M6" s="95"/>
      <c r="N6" s="95"/>
      <c r="O6" s="95"/>
      <c r="P6" s="95"/>
      <c r="Q6" s="41" t="s">
        <v>6</v>
      </c>
      <c r="R6" s="164" t="s">
        <v>150</v>
      </c>
      <c r="S6" s="164"/>
      <c r="T6" s="164"/>
      <c r="U6" s="164"/>
      <c r="V6" s="164"/>
    </row>
    <row r="7" spans="1:22" ht="31.5" customHeight="1" thickBot="1">
      <c r="A7" s="138" t="s">
        <v>41</v>
      </c>
      <c r="B7" s="139"/>
      <c r="C7" s="140"/>
      <c r="D7" s="155"/>
      <c r="E7" s="156"/>
      <c r="F7" s="157"/>
      <c r="G7" s="158"/>
      <c r="H7" s="159"/>
      <c r="I7" s="159"/>
      <c r="J7" s="160"/>
      <c r="K7" s="174"/>
      <c r="L7" s="175"/>
      <c r="M7" s="176"/>
      <c r="N7" s="169"/>
      <c r="O7" s="170"/>
      <c r="P7" s="171"/>
      <c r="Q7" s="41" t="s">
        <v>6</v>
      </c>
      <c r="R7" s="167" t="s">
        <v>148</v>
      </c>
      <c r="S7" s="167"/>
      <c r="T7" s="167"/>
      <c r="U7" s="167"/>
      <c r="V7" s="167"/>
    </row>
    <row r="8" spans="1:22" ht="41.25" customHeight="1" thickBot="1">
      <c r="A8" s="134" t="s">
        <v>187</v>
      </c>
      <c r="B8" s="135"/>
      <c r="C8" s="135"/>
      <c r="D8" s="91"/>
      <c r="E8" s="117" t="s">
        <v>188</v>
      </c>
      <c r="F8" s="92" t="s">
        <v>7</v>
      </c>
      <c r="G8" s="193" t="str">
        <f>IF(D8=""," ",D8*1000)</f>
        <v> </v>
      </c>
      <c r="H8" s="194"/>
      <c r="I8" s="96"/>
      <c r="J8" s="97"/>
      <c r="K8" s="97"/>
      <c r="L8" s="118"/>
      <c r="M8" s="119"/>
      <c r="N8" s="98"/>
      <c r="O8" s="99"/>
      <c r="P8" s="99"/>
      <c r="Q8" s="41" t="s">
        <v>6</v>
      </c>
      <c r="R8" s="189" t="s">
        <v>45</v>
      </c>
      <c r="S8" s="189"/>
      <c r="T8" s="189"/>
      <c r="U8" s="189"/>
      <c r="V8" s="189"/>
    </row>
    <row r="9" spans="1:17" ht="36.75" customHeight="1">
      <c r="A9" s="179" t="s">
        <v>0</v>
      </c>
      <c r="B9" s="185" t="s">
        <v>1</v>
      </c>
      <c r="C9" s="186"/>
      <c r="D9" s="150" t="s">
        <v>3</v>
      </c>
      <c r="E9" s="151"/>
      <c r="F9" s="143" t="s">
        <v>2</v>
      </c>
      <c r="G9" s="269" t="s">
        <v>207</v>
      </c>
      <c r="H9" s="181" t="s">
        <v>16</v>
      </c>
      <c r="I9" s="148" t="s">
        <v>0</v>
      </c>
      <c r="J9" s="185" t="s">
        <v>1</v>
      </c>
      <c r="K9" s="186"/>
      <c r="L9" s="150" t="s">
        <v>3</v>
      </c>
      <c r="M9" s="151"/>
      <c r="N9" s="143" t="s">
        <v>2</v>
      </c>
      <c r="O9" s="269" t="s">
        <v>207</v>
      </c>
      <c r="P9" s="196" t="s">
        <v>16</v>
      </c>
      <c r="Q9" s="66"/>
    </row>
    <row r="10" spans="1:16" ht="37.5" customHeight="1" thickBot="1">
      <c r="A10" s="180"/>
      <c r="B10" s="187"/>
      <c r="C10" s="188"/>
      <c r="D10" s="152"/>
      <c r="E10" s="153"/>
      <c r="F10" s="144"/>
      <c r="G10" s="173"/>
      <c r="H10" s="182"/>
      <c r="I10" s="149"/>
      <c r="J10" s="187"/>
      <c r="K10" s="188"/>
      <c r="L10" s="152"/>
      <c r="M10" s="153"/>
      <c r="N10" s="144"/>
      <c r="O10" s="173"/>
      <c r="P10" s="197"/>
    </row>
    <row r="11" spans="1:22" ht="37.5" customHeight="1">
      <c r="A11" s="198">
        <v>1</v>
      </c>
      <c r="B11" s="190" t="s">
        <v>5</v>
      </c>
      <c r="C11" s="191"/>
      <c r="D11" s="3"/>
      <c r="E11" s="4"/>
      <c r="F11" s="9"/>
      <c r="G11" s="9"/>
      <c r="H11" s="10"/>
      <c r="I11" s="165">
        <v>7</v>
      </c>
      <c r="J11" s="190" t="s">
        <v>5</v>
      </c>
      <c r="K11" s="191"/>
      <c r="L11" s="3"/>
      <c r="M11" s="4"/>
      <c r="N11" s="9"/>
      <c r="O11" s="9"/>
      <c r="P11" s="42"/>
      <c r="Q11" s="41" t="s">
        <v>6</v>
      </c>
      <c r="R11" s="132" t="s">
        <v>190</v>
      </c>
      <c r="S11" s="133"/>
      <c r="T11" s="133"/>
      <c r="U11" s="133"/>
      <c r="V11" s="133"/>
    </row>
    <row r="12" spans="1:22" ht="37.5" customHeight="1" thickBot="1">
      <c r="A12" s="199"/>
      <c r="B12" s="136" t="s">
        <v>4</v>
      </c>
      <c r="C12" s="137"/>
      <c r="D12" s="1"/>
      <c r="E12" s="2"/>
      <c r="F12" s="11"/>
      <c r="G12" s="11"/>
      <c r="H12" s="12"/>
      <c r="I12" s="166"/>
      <c r="J12" s="136" t="s">
        <v>4</v>
      </c>
      <c r="K12" s="137"/>
      <c r="L12" s="1"/>
      <c r="M12" s="2"/>
      <c r="N12" s="11"/>
      <c r="O12" s="11"/>
      <c r="P12" s="13"/>
      <c r="R12" s="132" t="s">
        <v>208</v>
      </c>
      <c r="S12" s="133"/>
      <c r="T12" s="133"/>
      <c r="U12" s="133"/>
      <c r="V12" s="133"/>
    </row>
    <row r="13" spans="1:22" ht="37.5" customHeight="1">
      <c r="A13" s="200">
        <v>2</v>
      </c>
      <c r="B13" s="183" t="s">
        <v>5</v>
      </c>
      <c r="C13" s="184"/>
      <c r="D13" s="5"/>
      <c r="E13" s="6"/>
      <c r="F13" s="9"/>
      <c r="G13" s="9"/>
      <c r="H13" s="10"/>
      <c r="I13" s="195">
        <v>8</v>
      </c>
      <c r="J13" s="183" t="s">
        <v>5</v>
      </c>
      <c r="K13" s="184"/>
      <c r="L13" s="5"/>
      <c r="M13" s="6"/>
      <c r="N13" s="9"/>
      <c r="O13" s="9"/>
      <c r="P13" s="42"/>
      <c r="R13" s="145" t="s">
        <v>154</v>
      </c>
      <c r="S13" s="145"/>
      <c r="T13" s="145"/>
      <c r="U13" s="145"/>
      <c r="V13" s="145"/>
    </row>
    <row r="14" spans="1:22" ht="37.5" customHeight="1" thickBot="1">
      <c r="A14" s="199"/>
      <c r="B14" s="136" t="s">
        <v>4</v>
      </c>
      <c r="C14" s="137"/>
      <c r="D14" s="1"/>
      <c r="E14" s="2"/>
      <c r="F14" s="11"/>
      <c r="G14" s="11"/>
      <c r="H14" s="12"/>
      <c r="I14" s="166"/>
      <c r="J14" s="136" t="s">
        <v>4</v>
      </c>
      <c r="K14" s="137"/>
      <c r="L14" s="1"/>
      <c r="M14" s="2"/>
      <c r="N14" s="11"/>
      <c r="O14" s="11"/>
      <c r="P14" s="13"/>
      <c r="R14" s="146" t="s">
        <v>155</v>
      </c>
      <c r="S14" s="147"/>
      <c r="T14" s="147"/>
      <c r="U14" s="147"/>
      <c r="V14" s="147"/>
    </row>
    <row r="15" spans="1:16" ht="37.5" customHeight="1">
      <c r="A15" s="200">
        <v>3</v>
      </c>
      <c r="B15" s="183" t="s">
        <v>5</v>
      </c>
      <c r="C15" s="184"/>
      <c r="D15" s="7"/>
      <c r="E15" s="8"/>
      <c r="F15" s="9"/>
      <c r="G15" s="9"/>
      <c r="H15" s="10"/>
      <c r="I15" s="141">
        <v>9</v>
      </c>
      <c r="J15" s="183" t="s">
        <v>5</v>
      </c>
      <c r="K15" s="184"/>
      <c r="L15" s="5"/>
      <c r="M15" s="6"/>
      <c r="N15" s="9"/>
      <c r="O15" s="9"/>
      <c r="P15" s="42"/>
    </row>
    <row r="16" spans="1:16" ht="37.5" customHeight="1" thickBot="1">
      <c r="A16" s="199"/>
      <c r="B16" s="136" t="s">
        <v>4</v>
      </c>
      <c r="C16" s="137"/>
      <c r="D16" s="1"/>
      <c r="E16" s="2"/>
      <c r="F16" s="11"/>
      <c r="G16" s="11"/>
      <c r="H16" s="12"/>
      <c r="I16" s="142"/>
      <c r="J16" s="136" t="s">
        <v>4</v>
      </c>
      <c r="K16" s="137"/>
      <c r="L16" s="1"/>
      <c r="M16" s="2"/>
      <c r="N16" s="11"/>
      <c r="O16" s="11"/>
      <c r="P16" s="13"/>
    </row>
    <row r="17" spans="1:16" ht="37.5" customHeight="1">
      <c r="A17" s="200">
        <v>4</v>
      </c>
      <c r="B17" s="183" t="s">
        <v>5</v>
      </c>
      <c r="C17" s="184"/>
      <c r="D17" s="7"/>
      <c r="E17" s="8"/>
      <c r="F17" s="9"/>
      <c r="G17" s="9"/>
      <c r="H17" s="10"/>
      <c r="I17" s="141">
        <v>10</v>
      </c>
      <c r="J17" s="183" t="s">
        <v>5</v>
      </c>
      <c r="K17" s="184"/>
      <c r="L17" s="5"/>
      <c r="M17" s="6"/>
      <c r="N17" s="9"/>
      <c r="O17" s="9"/>
      <c r="P17" s="42"/>
    </row>
    <row r="18" spans="1:16" ht="37.5" customHeight="1" thickBot="1">
      <c r="A18" s="199"/>
      <c r="B18" s="136" t="s">
        <v>4</v>
      </c>
      <c r="C18" s="137"/>
      <c r="D18" s="1"/>
      <c r="E18" s="2"/>
      <c r="F18" s="11"/>
      <c r="G18" s="11"/>
      <c r="H18" s="12"/>
      <c r="I18" s="142"/>
      <c r="J18" s="136" t="s">
        <v>4</v>
      </c>
      <c r="K18" s="137"/>
      <c r="L18" s="1"/>
      <c r="M18" s="2"/>
      <c r="N18" s="11"/>
      <c r="O18" s="11"/>
      <c r="P18" s="13"/>
    </row>
    <row r="19" spans="1:16" ht="37.5" customHeight="1">
      <c r="A19" s="200">
        <v>5</v>
      </c>
      <c r="B19" s="183" t="s">
        <v>5</v>
      </c>
      <c r="C19" s="184"/>
      <c r="D19" s="7"/>
      <c r="E19" s="8"/>
      <c r="F19" s="9"/>
      <c r="G19" s="9"/>
      <c r="H19" s="10"/>
      <c r="I19" s="141">
        <v>11</v>
      </c>
      <c r="J19" s="183" t="s">
        <v>5</v>
      </c>
      <c r="K19" s="184"/>
      <c r="L19" s="5"/>
      <c r="M19" s="6"/>
      <c r="N19" s="9"/>
      <c r="O19" s="9"/>
      <c r="P19" s="42"/>
    </row>
    <row r="20" spans="1:16" ht="37.5" customHeight="1" thickBot="1">
      <c r="A20" s="199"/>
      <c r="B20" s="136" t="s">
        <v>4</v>
      </c>
      <c r="C20" s="137"/>
      <c r="D20" s="1"/>
      <c r="E20" s="2"/>
      <c r="F20" s="11"/>
      <c r="G20" s="11"/>
      <c r="H20" s="12"/>
      <c r="I20" s="142"/>
      <c r="J20" s="136" t="s">
        <v>4</v>
      </c>
      <c r="K20" s="137"/>
      <c r="L20" s="1"/>
      <c r="M20" s="2"/>
      <c r="N20" s="11"/>
      <c r="O20" s="11"/>
      <c r="P20" s="13"/>
    </row>
    <row r="21" spans="1:16" ht="37.5" customHeight="1">
      <c r="A21" s="198">
        <v>6</v>
      </c>
      <c r="B21" s="190" t="s">
        <v>5</v>
      </c>
      <c r="C21" s="191"/>
      <c r="D21" s="3"/>
      <c r="E21" s="4"/>
      <c r="F21" s="9"/>
      <c r="G21" s="9"/>
      <c r="H21" s="10"/>
      <c r="I21" s="141">
        <v>12</v>
      </c>
      <c r="J21" s="183" t="s">
        <v>5</v>
      </c>
      <c r="K21" s="184"/>
      <c r="L21" s="5"/>
      <c r="M21" s="6"/>
      <c r="N21" s="9"/>
      <c r="O21" s="9"/>
      <c r="P21" s="42"/>
    </row>
    <row r="22" spans="1:16" ht="37.5" customHeight="1" thickBot="1">
      <c r="A22" s="199"/>
      <c r="B22" s="136" t="s">
        <v>4</v>
      </c>
      <c r="C22" s="137"/>
      <c r="D22" s="1"/>
      <c r="E22" s="2"/>
      <c r="F22" s="11"/>
      <c r="G22" s="11"/>
      <c r="H22" s="12"/>
      <c r="I22" s="142"/>
      <c r="J22" s="136" t="s">
        <v>4</v>
      </c>
      <c r="K22" s="137"/>
      <c r="L22" s="1"/>
      <c r="M22" s="2"/>
      <c r="N22" s="11"/>
      <c r="O22" s="11"/>
      <c r="P22" s="13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 sheet="1"/>
  <mergeCells count="73">
    <mergeCell ref="N1:O1"/>
    <mergeCell ref="A3:D3"/>
    <mergeCell ref="A4:C4"/>
    <mergeCell ref="R4:V4"/>
    <mergeCell ref="A1:D1"/>
    <mergeCell ref="E1:M1"/>
    <mergeCell ref="A5:C5"/>
    <mergeCell ref="D5:K5"/>
    <mergeCell ref="M5:N5"/>
    <mergeCell ref="A6:D6"/>
    <mergeCell ref="E6:H6"/>
    <mergeCell ref="R6:V6"/>
    <mergeCell ref="A7:C7"/>
    <mergeCell ref="D7:F7"/>
    <mergeCell ref="G7:J7"/>
    <mergeCell ref="K7:M7"/>
    <mergeCell ref="N7:P7"/>
    <mergeCell ref="R7:V7"/>
    <mergeCell ref="A8:C8"/>
    <mergeCell ref="G8:H8"/>
    <mergeCell ref="R8:V8"/>
    <mergeCell ref="A9:A10"/>
    <mergeCell ref="B9:C10"/>
    <mergeCell ref="D9:E10"/>
    <mergeCell ref="F9:F10"/>
    <mergeCell ref="G9:G10"/>
    <mergeCell ref="H9:H10"/>
    <mergeCell ref="I9:I10"/>
    <mergeCell ref="J9:K10"/>
    <mergeCell ref="L9:M10"/>
    <mergeCell ref="N9:N10"/>
    <mergeCell ref="O9:O10"/>
    <mergeCell ref="P9:P10"/>
    <mergeCell ref="A11:A12"/>
    <mergeCell ref="B11:C11"/>
    <mergeCell ref="I11:I12"/>
    <mergeCell ref="J11:K11"/>
    <mergeCell ref="R11:V11"/>
    <mergeCell ref="B12:C12"/>
    <mergeCell ref="J12:K12"/>
    <mergeCell ref="R12:V12"/>
    <mergeCell ref="A13:A14"/>
    <mergeCell ref="B13:C13"/>
    <mergeCell ref="I13:I14"/>
    <mergeCell ref="J13:K13"/>
    <mergeCell ref="R13:V13"/>
    <mergeCell ref="B14:C14"/>
    <mergeCell ref="J14:K14"/>
    <mergeCell ref="R14:V14"/>
    <mergeCell ref="A15:A16"/>
    <mergeCell ref="B15:C15"/>
    <mergeCell ref="I15:I16"/>
    <mergeCell ref="J15:K15"/>
    <mergeCell ref="B16:C16"/>
    <mergeCell ref="J16:K16"/>
    <mergeCell ref="A17:A18"/>
    <mergeCell ref="B17:C17"/>
    <mergeCell ref="I17:I18"/>
    <mergeCell ref="J17:K17"/>
    <mergeCell ref="B18:C18"/>
    <mergeCell ref="J18:K18"/>
    <mergeCell ref="A19:A20"/>
    <mergeCell ref="B19:C19"/>
    <mergeCell ref="I19:I20"/>
    <mergeCell ref="J19:K19"/>
    <mergeCell ref="B20:C20"/>
    <mergeCell ref="J20:K20"/>
    <mergeCell ref="A21:A22"/>
    <mergeCell ref="B21:C21"/>
    <mergeCell ref="I21:I22"/>
    <mergeCell ref="J21:K21"/>
    <mergeCell ref="B22:C22"/>
    <mergeCell ref="J22:K22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D3">
      <selection activeCell="AB9" sqref="AB9:AD21"/>
    </sheetView>
  </sheetViews>
  <sheetFormatPr defaultColWidth="9.00390625" defaultRowHeight="13.5"/>
  <cols>
    <col min="1" max="2" width="5.00390625" style="45" customWidth="1"/>
    <col min="3" max="4" width="8.75390625" style="45" customWidth="1"/>
    <col min="5" max="5" width="5.125" style="45" customWidth="1"/>
    <col min="6" max="6" width="9.375" style="45" customWidth="1"/>
    <col min="7" max="7" width="4.625" style="45" customWidth="1"/>
    <col min="8" max="9" width="2.50390625" style="45" customWidth="1"/>
    <col min="10" max="11" width="5.00390625" style="45" customWidth="1"/>
    <col min="12" max="13" width="8.75390625" style="45" customWidth="1"/>
    <col min="14" max="14" width="5.00390625" style="45" customWidth="1"/>
    <col min="15" max="15" width="9.375" style="45" customWidth="1"/>
    <col min="16" max="16" width="5.00390625" style="45" customWidth="1"/>
    <col min="17" max="17" width="5.625" style="45" customWidth="1"/>
    <col min="18" max="18" width="5.625" style="46" customWidth="1"/>
    <col min="19" max="19" width="8.875" style="106" customWidth="1"/>
    <col min="20" max="20" width="17.125" style="47" customWidth="1"/>
    <col min="21" max="22" width="1.12109375" style="47" hidden="1" customWidth="1"/>
    <col min="23" max="24" width="1.12109375" style="48" hidden="1" customWidth="1"/>
    <col min="25" max="26" width="1.12109375" style="45" hidden="1" customWidth="1"/>
    <col min="27" max="27" width="9.00390625" style="45" hidden="1" customWidth="1"/>
    <col min="28" max="28" width="5.50390625" style="45" customWidth="1"/>
    <col min="29" max="29" width="8.875" style="45" customWidth="1"/>
    <col min="30" max="30" width="16.375" style="45" customWidth="1"/>
    <col min="31" max="16384" width="9.00390625" style="45" customWidth="1"/>
  </cols>
  <sheetData>
    <row r="1" spans="1:16" ht="18" customHeight="1">
      <c r="A1" s="228" t="str">
        <f>'入力用（男子）'!$A$1</f>
        <v>令和５年度</v>
      </c>
      <c r="B1" s="229"/>
      <c r="C1" s="229"/>
      <c r="D1" s="229"/>
      <c r="E1" s="229"/>
      <c r="F1" s="229"/>
      <c r="G1" s="230"/>
      <c r="H1" s="43"/>
      <c r="I1" s="44"/>
      <c r="J1" s="228" t="str">
        <f>'入力用（男子）'!$A$1</f>
        <v>令和５年度</v>
      </c>
      <c r="K1" s="229"/>
      <c r="L1" s="229"/>
      <c r="M1" s="229"/>
      <c r="N1" s="229"/>
      <c r="O1" s="229"/>
      <c r="P1" s="230"/>
    </row>
    <row r="2" spans="1:16" ht="18" customHeight="1">
      <c r="A2" s="225" t="str">
        <f>'入力用（男子）'!E1</f>
        <v>山口県高等学校春季ソフトテニス選手権大会</v>
      </c>
      <c r="B2" s="226"/>
      <c r="C2" s="226"/>
      <c r="D2" s="226"/>
      <c r="E2" s="226"/>
      <c r="F2" s="226"/>
      <c r="G2" s="227"/>
      <c r="H2" s="43"/>
      <c r="I2" s="44"/>
      <c r="J2" s="231" t="str">
        <f>'入力用（男子）'!E1</f>
        <v>山口県高等学校春季ソフトテニス選手権大会</v>
      </c>
      <c r="K2" s="232"/>
      <c r="L2" s="232"/>
      <c r="M2" s="232"/>
      <c r="N2" s="232"/>
      <c r="O2" s="232"/>
      <c r="P2" s="233"/>
    </row>
    <row r="3" spans="1:16" ht="24" customHeight="1" thickBot="1">
      <c r="A3" s="222" t="s">
        <v>8</v>
      </c>
      <c r="B3" s="223"/>
      <c r="C3" s="223"/>
      <c r="D3" s="223"/>
      <c r="E3" s="223"/>
      <c r="F3" s="223"/>
      <c r="G3" s="224"/>
      <c r="H3" s="43"/>
      <c r="I3" s="44"/>
      <c r="J3" s="234" t="s">
        <v>9</v>
      </c>
      <c r="K3" s="235"/>
      <c r="L3" s="235"/>
      <c r="M3" s="235"/>
      <c r="N3" s="235"/>
      <c r="O3" s="235"/>
      <c r="P3" s="236"/>
    </row>
    <row r="4" spans="1:16" ht="27" customHeight="1">
      <c r="A4" s="202">
        <f>'入力用（男子）'!$D$5</f>
      </c>
      <c r="B4" s="203"/>
      <c r="C4" s="203"/>
      <c r="D4" s="203"/>
      <c r="E4" s="203"/>
      <c r="F4" s="203"/>
      <c r="G4" s="204"/>
      <c r="H4" s="43"/>
      <c r="I4" s="44"/>
      <c r="J4" s="205">
        <f>'入力用（女子）'!$D$5</f>
      </c>
      <c r="K4" s="206"/>
      <c r="L4" s="206"/>
      <c r="M4" s="206"/>
      <c r="N4" s="206"/>
      <c r="O4" s="206"/>
      <c r="P4" s="207"/>
    </row>
    <row r="5" spans="1:16" ht="27" customHeight="1">
      <c r="A5" s="250" t="s">
        <v>10</v>
      </c>
      <c r="B5" s="251"/>
      <c r="C5" s="208">
        <f>'入力用（男子）'!E6</f>
        <v>0</v>
      </c>
      <c r="D5" s="209"/>
      <c r="E5" s="209"/>
      <c r="F5" s="209"/>
      <c r="G5" s="210"/>
      <c r="H5" s="43"/>
      <c r="I5" s="44"/>
      <c r="J5" s="250" t="s">
        <v>10</v>
      </c>
      <c r="K5" s="251"/>
      <c r="L5" s="219">
        <f>'入力用（女子）'!$E$6</f>
        <v>0</v>
      </c>
      <c r="M5" s="220"/>
      <c r="N5" s="220"/>
      <c r="O5" s="220"/>
      <c r="P5" s="221"/>
    </row>
    <row r="6" spans="1:16" ht="27" customHeight="1">
      <c r="A6" s="252" t="s">
        <v>37</v>
      </c>
      <c r="B6" s="251"/>
      <c r="C6" s="208">
        <f>IF('入力用（男子）'!D7="","",CONCATENATE('入力用（男子）'!D7," ",'入力用（男子）'!G7," ",'入力用（男子）'!K7," ",'入力用（男子）'!N7))</f>
      </c>
      <c r="D6" s="209"/>
      <c r="E6" s="209"/>
      <c r="F6" s="209"/>
      <c r="G6" s="210"/>
      <c r="H6" s="43"/>
      <c r="I6" s="44"/>
      <c r="J6" s="252" t="s">
        <v>37</v>
      </c>
      <c r="K6" s="251"/>
      <c r="L6" s="208" t="str">
        <f>CONCATENATE('入力用（女子）'!D7," ",'入力用（女子）'!G7," ",'入力用（女子）'!K7," ",'入力用（女子）'!N7)</f>
        <v>   </v>
      </c>
      <c r="M6" s="209"/>
      <c r="N6" s="209"/>
      <c r="O6" s="209"/>
      <c r="P6" s="210"/>
    </row>
    <row r="7" spans="1:16" ht="33.75" customHeight="1" thickBot="1">
      <c r="A7" s="242" t="s">
        <v>187</v>
      </c>
      <c r="B7" s="243"/>
      <c r="C7" s="49">
        <f>'入力用（男子）'!D8</f>
        <v>0</v>
      </c>
      <c r="D7" s="65" t="s">
        <v>188</v>
      </c>
      <c r="E7" s="50" t="s">
        <v>11</v>
      </c>
      <c r="F7" s="240">
        <f>IF(C7=""," ",C7*1000)</f>
        <v>0</v>
      </c>
      <c r="G7" s="241"/>
      <c r="H7" s="43"/>
      <c r="I7" s="44"/>
      <c r="J7" s="242" t="s">
        <v>187</v>
      </c>
      <c r="K7" s="243"/>
      <c r="L7" s="49">
        <f>'入力用（女子）'!$D$8</f>
        <v>0</v>
      </c>
      <c r="M7" s="65" t="s">
        <v>188</v>
      </c>
      <c r="N7" s="50" t="s">
        <v>11</v>
      </c>
      <c r="O7" s="240">
        <f>IF(L7=""," ",L7*1000)</f>
        <v>0</v>
      </c>
      <c r="P7" s="241"/>
    </row>
    <row r="8" spans="1:16" ht="22.5" customHeight="1" thickTop="1">
      <c r="A8" s="238" t="s">
        <v>12</v>
      </c>
      <c r="B8" s="244" t="s">
        <v>13</v>
      </c>
      <c r="C8" s="246" t="s">
        <v>14</v>
      </c>
      <c r="D8" s="247"/>
      <c r="E8" s="244" t="s">
        <v>15</v>
      </c>
      <c r="F8" s="217" t="s">
        <v>17</v>
      </c>
      <c r="G8" s="211" t="s">
        <v>16</v>
      </c>
      <c r="H8" s="43"/>
      <c r="I8" s="44"/>
      <c r="J8" s="238" t="s">
        <v>12</v>
      </c>
      <c r="K8" s="244" t="s">
        <v>13</v>
      </c>
      <c r="L8" s="246" t="s">
        <v>14</v>
      </c>
      <c r="M8" s="247"/>
      <c r="N8" s="244" t="s">
        <v>15</v>
      </c>
      <c r="O8" s="217" t="s">
        <v>17</v>
      </c>
      <c r="P8" s="211" t="s">
        <v>16</v>
      </c>
    </row>
    <row r="9" spans="1:29" ht="22.5" customHeight="1" thickBot="1">
      <c r="A9" s="239"/>
      <c r="B9" s="245"/>
      <c r="C9" s="248"/>
      <c r="D9" s="249"/>
      <c r="E9" s="245"/>
      <c r="F9" s="218"/>
      <c r="G9" s="212"/>
      <c r="H9" s="51"/>
      <c r="I9" s="52"/>
      <c r="J9" s="239"/>
      <c r="K9" s="245"/>
      <c r="L9" s="248"/>
      <c r="M9" s="249"/>
      <c r="N9" s="245"/>
      <c r="O9" s="218"/>
      <c r="P9" s="212"/>
      <c r="R9" s="53" t="s">
        <v>18</v>
      </c>
      <c r="S9" s="107" t="s">
        <v>19</v>
      </c>
      <c r="W9" s="47"/>
      <c r="X9" s="47"/>
      <c r="Y9" s="47"/>
      <c r="Z9" s="47"/>
      <c r="AA9" s="47"/>
      <c r="AB9" s="47"/>
      <c r="AC9" s="47" t="s">
        <v>20</v>
      </c>
    </row>
    <row r="10" spans="1:30" ht="27" customHeight="1" thickTop="1">
      <c r="A10" s="215">
        <v>1</v>
      </c>
      <c r="B10" s="54" t="s">
        <v>21</v>
      </c>
      <c r="C10" s="16">
        <f>IF('入力用（男子）'!D11="","",'入力用（男子）'!D11)</f>
      </c>
      <c r="D10" s="17">
        <f>IF('入力用（男子）'!E11="","",'入力用（男子）'!E11)</f>
      </c>
      <c r="E10" s="18">
        <f>IF('入力用（男子）'!F11="","",'入力用（男子）'!F11)</f>
      </c>
      <c r="F10" s="19">
        <f>IF('入力用（男子）'!G11="","",'入力用（男子）'!G11)</f>
      </c>
      <c r="G10" s="20">
        <f>IF('入力用（男子）'!H11="","",'入力用（男子）'!H11)</f>
      </c>
      <c r="H10" s="55"/>
      <c r="I10" s="56"/>
      <c r="J10" s="215">
        <v>1</v>
      </c>
      <c r="K10" s="54" t="s">
        <v>21</v>
      </c>
      <c r="L10" s="16">
        <f>IF('入力用（女子）'!D11="","",'入力用（女子）'!D11)</f>
      </c>
      <c r="M10" s="17">
        <f>IF('入力用（女子）'!E11="","",'入力用（女子）'!E11)</f>
      </c>
      <c r="N10" s="261">
        <f>IF('入力用（女子）'!F11="","",'入力用（女子）'!F11)</f>
      </c>
      <c r="O10" s="101">
        <f>IF('入力用（女子）'!G11="","",'入力用（女子）'!G11)</f>
      </c>
      <c r="P10" s="266">
        <f>IF('入力用（女子）'!H11="","",'入力用（女子）'!H11)</f>
      </c>
      <c r="R10" s="46" t="s">
        <v>22</v>
      </c>
      <c r="S10" s="106">
        <f>IF(T10="","",'入力用（男子）'!$M$5)</f>
      </c>
      <c r="T10" s="47">
        <f>IF(C10="","",CONCATENATE(C10,$R$9,C11))</f>
      </c>
      <c r="W10" s="47"/>
      <c r="X10" s="47"/>
      <c r="Y10" s="47"/>
      <c r="Z10" s="47"/>
      <c r="AA10" s="47"/>
      <c r="AB10" s="46" t="s">
        <v>22</v>
      </c>
      <c r="AC10" s="106">
        <f>IF(AD10="","",'入力用（女子）'!$M$5)</f>
      </c>
      <c r="AD10" s="47">
        <f>IF(L10="","",CONCATENATE(L10,$R$9,L11))</f>
      </c>
    </row>
    <row r="11" spans="1:30" ht="27" customHeight="1" thickBot="1">
      <c r="A11" s="216"/>
      <c r="B11" s="57" t="s">
        <v>23</v>
      </c>
      <c r="C11" s="21">
        <f>IF('入力用（男子）'!D12="","",'入力用（男子）'!D12)</f>
      </c>
      <c r="D11" s="22">
        <f>IF('入力用（男子）'!E12="","",'入力用（男子）'!E12)</f>
      </c>
      <c r="E11" s="23">
        <f>IF('入力用（男子）'!F12="","",'入力用（男子）'!F12)</f>
      </c>
      <c r="F11" s="24">
        <f>IF('入力用（男子）'!G12="","",'入力用（男子）'!G12)</f>
      </c>
      <c r="G11" s="25">
        <f>IF('入力用（男子）'!H12="","",'入力用（男子）'!H12)</f>
      </c>
      <c r="H11" s="55"/>
      <c r="I11" s="56"/>
      <c r="J11" s="216"/>
      <c r="K11" s="57" t="s">
        <v>23</v>
      </c>
      <c r="L11" s="104">
        <f>IF('入力用（女子）'!D12="","",'入力用（女子）'!D12)</f>
      </c>
      <c r="M11" s="102">
        <f>IF('入力用（女子）'!E12="","",'入力用（女子）'!E12)</f>
      </c>
      <c r="N11" s="262">
        <f>IF('入力用（女子）'!F12="","",'入力用（女子）'!F12)</f>
      </c>
      <c r="O11" s="57">
        <f>IF('入力用（女子）'!G12="","",'入力用（女子）'!G12)</f>
      </c>
      <c r="P11" s="267">
        <f>IF('入力用（女子）'!H12="","",'入力用（女子）'!H12)</f>
      </c>
      <c r="R11" s="46" t="s">
        <v>24</v>
      </c>
      <c r="S11" s="106">
        <f>IF(T11="","",'入力用（男子）'!$M$5)</f>
      </c>
      <c r="T11" s="47">
        <f>IF(C12="","",CONCATENATE(C12,$R$9,C13))</f>
      </c>
      <c r="W11" s="47"/>
      <c r="X11" s="47"/>
      <c r="Y11" s="47"/>
      <c r="Z11" s="47"/>
      <c r="AA11" s="47"/>
      <c r="AB11" s="46" t="s">
        <v>24</v>
      </c>
      <c r="AC11" s="106">
        <f>IF(AD11="","",'入力用（女子）'!$M$5)</f>
      </c>
      <c r="AD11" s="47">
        <f>IF(L12="","",CONCATENATE(L12,$R$9,L13))</f>
      </c>
    </row>
    <row r="12" spans="1:30" ht="27" customHeight="1">
      <c r="A12" s="213">
        <v>2</v>
      </c>
      <c r="B12" s="58" t="s">
        <v>21</v>
      </c>
      <c r="C12" s="26">
        <f>IF('入力用（男子）'!D13="","",'入力用（男子）'!D13)</f>
      </c>
      <c r="D12" s="27">
        <f>IF('入力用（男子）'!E13="","",'入力用（男子）'!E13)</f>
      </c>
      <c r="E12" s="28">
        <f>IF('入力用（男子）'!F13="","",'入力用（男子）'!F13)</f>
      </c>
      <c r="F12" s="29">
        <f>IF('入力用（男子）'!G13="","",'入力用（男子）'!G13)</f>
      </c>
      <c r="G12" s="30">
        <f>IF('入力用（男子）'!H13="","",'入力用（男子）'!H13)</f>
      </c>
      <c r="H12" s="55"/>
      <c r="I12" s="56"/>
      <c r="J12" s="213">
        <v>2</v>
      </c>
      <c r="K12" s="58" t="s">
        <v>21</v>
      </c>
      <c r="L12" s="26">
        <f>IF('入力用（女子）'!D13="","",'入力用（女子）'!D13)</f>
      </c>
      <c r="M12" s="27">
        <f>IF('入力用（女子）'!E13="","",'入力用（女子）'!E13)</f>
      </c>
      <c r="N12" s="263">
        <f>IF('入力用（女子）'!F13="","",'入力用（女子）'!F13)</f>
      </c>
      <c r="O12" s="58">
        <f>IF('入力用（女子）'!G13="","",'入力用（女子）'!G13)</f>
      </c>
      <c r="P12" s="30">
        <f>IF('入力用（女子）'!H13="","",'入力用（女子）'!H13)</f>
      </c>
      <c r="R12" s="46" t="s">
        <v>25</v>
      </c>
      <c r="S12" s="106">
        <f>IF(T12="","",'入力用（男子）'!$M$5)</f>
      </c>
      <c r="T12" s="47">
        <f>IF(C14="","",CONCATENATE(C14,$R$9,C15))</f>
      </c>
      <c r="W12" s="47"/>
      <c r="X12" s="47"/>
      <c r="Y12" s="47"/>
      <c r="Z12" s="47"/>
      <c r="AA12" s="47"/>
      <c r="AB12" s="46" t="s">
        <v>25</v>
      </c>
      <c r="AC12" s="106">
        <f>IF(AD12="","",'入力用（女子）'!$M$5)</f>
      </c>
      <c r="AD12" s="47">
        <f>IF(L14="","",CONCATENATE(L14,$R$9,L15))</f>
      </c>
    </row>
    <row r="13" spans="1:30" ht="27" customHeight="1" thickBot="1">
      <c r="A13" s="214"/>
      <c r="B13" s="59" t="s">
        <v>23</v>
      </c>
      <c r="C13" s="31">
        <f>IF('入力用（男子）'!D14="","",'入力用（男子）'!D14)</f>
      </c>
      <c r="D13" s="32">
        <f>IF('入力用（男子）'!E14="","",'入力用（男子）'!E14)</f>
      </c>
      <c r="E13" s="33">
        <f>IF('入力用（男子）'!F14="","",'入力用（男子）'!F14)</f>
      </c>
      <c r="F13" s="34">
        <f>IF('入力用（男子）'!G14="","",'入力用（男子）'!G14)</f>
      </c>
      <c r="G13" s="35">
        <f>IF('入力用（男子）'!H14="","",'入力用（男子）'!H14)</f>
      </c>
      <c r="H13" s="55"/>
      <c r="I13" s="56"/>
      <c r="J13" s="214"/>
      <c r="K13" s="60" t="s">
        <v>23</v>
      </c>
      <c r="L13" s="105">
        <f>IF('入力用（女子）'!D14="","",'入力用（女子）'!D14)</f>
      </c>
      <c r="M13" s="103">
        <f>IF('入力用（女子）'!E14="","",'入力用（女子）'!E14)</f>
      </c>
      <c r="N13" s="264">
        <f>IF('入力用（女子）'!F14="","",'入力用（女子）'!F14)</f>
      </c>
      <c r="O13" s="62">
        <f>IF('入力用（女子）'!G14="","",'入力用（女子）'!G14)</f>
      </c>
      <c r="P13" s="268">
        <f>IF('入力用（女子）'!H14="","",'入力用（女子）'!H14)</f>
      </c>
      <c r="R13" s="46" t="s">
        <v>26</v>
      </c>
      <c r="S13" s="106">
        <f>IF(T13="","",'入力用（男子）'!$M$5)</f>
      </c>
      <c r="T13" s="47">
        <f>IF(C16="","",CONCATENATE(C16,$R$9,C17))</f>
      </c>
      <c r="W13" s="47"/>
      <c r="X13" s="47"/>
      <c r="Y13" s="47"/>
      <c r="Z13" s="47"/>
      <c r="AA13" s="47"/>
      <c r="AB13" s="46" t="s">
        <v>26</v>
      </c>
      <c r="AC13" s="106">
        <f>IF(AD13="","",'入力用（女子）'!$M$5)</f>
      </c>
      <c r="AD13" s="47">
        <f>IF(L16="","",CONCATENATE(L16,$R$9,L17))</f>
      </c>
    </row>
    <row r="14" spans="1:30" ht="27" customHeight="1">
      <c r="A14" s="215">
        <v>3</v>
      </c>
      <c r="B14" s="61" t="s">
        <v>21</v>
      </c>
      <c r="C14" s="36">
        <f>IF('入力用（男子）'!D15="","",'入力用（男子）'!D15)</f>
      </c>
      <c r="D14" s="37">
        <f>IF('入力用（男子）'!E15="","",'入力用（男子）'!E15)</f>
      </c>
      <c r="E14" s="38">
        <f>IF('入力用（男子）'!F15="","",'入力用（男子）'!F15)</f>
      </c>
      <c r="F14" s="39">
        <f>IF('入力用（男子）'!G15="","",'入力用（男子）'!G15)</f>
      </c>
      <c r="G14" s="20">
        <f>IF('入力用（男子）'!H15="","",'入力用（男子）'!H15)</f>
      </c>
      <c r="H14" s="55"/>
      <c r="I14" s="56"/>
      <c r="J14" s="213">
        <v>3</v>
      </c>
      <c r="K14" s="58" t="s">
        <v>21</v>
      </c>
      <c r="L14" s="36">
        <f>IF('入力用（女子）'!D15="","",'入力用（女子）'!D15)</f>
      </c>
      <c r="M14" s="37">
        <f>IF('入力用（女子）'!E15="","",'入力用（女子）'!E15)</f>
      </c>
      <c r="N14" s="265">
        <f>IF('入力用（女子）'!F15="","",'入力用（女子）'!F15)</f>
      </c>
      <c r="O14" s="61">
        <f>IF('入力用（女子）'!G15="","",'入力用（女子）'!G15)</f>
      </c>
      <c r="P14" s="20">
        <f>IF('入力用（女子）'!H15="","",'入力用（女子）'!H15)</f>
      </c>
      <c r="R14" s="46" t="s">
        <v>27</v>
      </c>
      <c r="S14" s="106">
        <f>IF(T14="","",'入力用（男子）'!$M$5)</f>
      </c>
      <c r="T14" s="47">
        <f>IF(C18="","",CONCATENATE(C18,$R$9,C19))</f>
      </c>
      <c r="W14" s="47"/>
      <c r="X14" s="47"/>
      <c r="Y14" s="47"/>
      <c r="Z14" s="47"/>
      <c r="AA14" s="47"/>
      <c r="AB14" s="46" t="s">
        <v>27</v>
      </c>
      <c r="AC14" s="106">
        <f>IF(AD14="","",'入力用（女子）'!$M$5)</f>
      </c>
      <c r="AD14" s="47">
        <f>IF(L18="","",CONCATENATE(L18,$R$9,L19))</f>
      </c>
    </row>
    <row r="15" spans="1:30" ht="27" customHeight="1" thickBot="1">
      <c r="A15" s="216"/>
      <c r="B15" s="54" t="s">
        <v>23</v>
      </c>
      <c r="C15" s="21">
        <f>IF('入力用（男子）'!D16="","",'入力用（男子）'!D16)</f>
      </c>
      <c r="D15" s="22">
        <f>IF('入力用（男子）'!E16="","",'入力用（男子）'!E16)</f>
      </c>
      <c r="E15" s="23">
        <f>IF('入力用（男子）'!F16="","",'入力用（男子）'!F16)</f>
      </c>
      <c r="F15" s="24">
        <f>IF('入力用（男子）'!G16="","",'入力用（男子）'!G16)</f>
      </c>
      <c r="G15" s="25">
        <f>IF('入力用（男子）'!H16="","",'入力用（男子）'!H16)</f>
      </c>
      <c r="H15" s="55"/>
      <c r="I15" s="56"/>
      <c r="J15" s="214"/>
      <c r="K15" s="62" t="s">
        <v>23</v>
      </c>
      <c r="L15" s="104">
        <f>IF('入力用（女子）'!D16="","",'入力用（女子）'!D16)</f>
      </c>
      <c r="M15" s="102">
        <f>IF('入力用（女子）'!E16="","",'入力用（女子）'!E16)</f>
      </c>
      <c r="N15" s="262">
        <f>IF('入力用（女子）'!F16="","",'入力用（女子）'!F16)</f>
      </c>
      <c r="O15" s="57">
        <f>IF('入力用（女子）'!G16="","",'入力用（女子）'!G16)</f>
      </c>
      <c r="P15" s="267">
        <f>IF('入力用（女子）'!H16="","",'入力用（女子）'!H16)</f>
      </c>
      <c r="R15" s="46" t="s">
        <v>28</v>
      </c>
      <c r="S15" s="106">
        <f>IF(T15="","",'入力用（男子）'!$M$5)</f>
      </c>
      <c r="T15" s="47">
        <f>IF(C20="","",CONCATENATE(C20,$R$9,C21))</f>
      </c>
      <c r="W15" s="47"/>
      <c r="X15" s="47"/>
      <c r="Y15" s="47"/>
      <c r="Z15" s="47"/>
      <c r="AA15" s="47"/>
      <c r="AB15" s="46" t="s">
        <v>28</v>
      </c>
      <c r="AC15" s="106">
        <f>IF(AD15="","",'入力用（女子）'!$M$5)</f>
      </c>
      <c r="AD15" s="47">
        <f>IF(L20="","",CONCATENATE(L20,$R$9,L21))</f>
      </c>
    </row>
    <row r="16" spans="1:30" ht="27" customHeight="1">
      <c r="A16" s="213">
        <v>4</v>
      </c>
      <c r="B16" s="58" t="s">
        <v>21</v>
      </c>
      <c r="C16" s="26">
        <f>IF('入力用（男子）'!D17="","",'入力用（男子）'!D17)</f>
      </c>
      <c r="D16" s="27">
        <f>IF('入力用（男子）'!E17="","",'入力用（男子）'!E17)</f>
      </c>
      <c r="E16" s="28">
        <f>IF('入力用（男子）'!F17="","",'入力用（男子）'!F17)</f>
      </c>
      <c r="F16" s="29">
        <f>IF('入力用（男子）'!G17="","",'入力用（男子）'!G17)</f>
      </c>
      <c r="G16" s="30">
        <f>IF('入力用（男子）'!H17="","",'入力用（男子）'!H17)</f>
      </c>
      <c r="H16" s="55"/>
      <c r="I16" s="56"/>
      <c r="J16" s="215">
        <v>4</v>
      </c>
      <c r="K16" s="61" t="s">
        <v>21</v>
      </c>
      <c r="L16" s="26">
        <f>IF('入力用（女子）'!D17="","",'入力用（女子）'!D17)</f>
      </c>
      <c r="M16" s="27">
        <f>IF('入力用（女子）'!E17="","",'入力用（女子）'!E17)</f>
      </c>
      <c r="N16" s="263">
        <f>IF('入力用（女子）'!F17="","",'入力用（女子）'!F17)</f>
      </c>
      <c r="O16" s="58">
        <f>IF('入力用（女子）'!G17="","",'入力用（女子）'!G17)</f>
      </c>
      <c r="P16" s="30">
        <f>IF('入力用（女子）'!H17="","",'入力用（女子）'!H17)</f>
      </c>
      <c r="R16" s="46" t="s">
        <v>29</v>
      </c>
      <c r="S16" s="106">
        <f>IF(T16="","",'入力用（男子）'!$M$5)</f>
      </c>
      <c r="T16" s="47">
        <f>IF(C22="","",CONCATENATE(C22,$R$9,C23))</f>
      </c>
      <c r="W16" s="47"/>
      <c r="X16" s="47"/>
      <c r="Y16" s="47"/>
      <c r="Z16" s="47"/>
      <c r="AA16" s="47"/>
      <c r="AB16" s="46" t="s">
        <v>29</v>
      </c>
      <c r="AC16" s="106">
        <f>IF(AD16="","",'入力用（女子）'!$M$5)</f>
      </c>
      <c r="AD16" s="47">
        <f>IF(L22="","",CONCATENATE(L22,$R$9,L23))</f>
      </c>
    </row>
    <row r="17" spans="1:30" ht="27" customHeight="1" thickBot="1">
      <c r="A17" s="214"/>
      <c r="B17" s="59" t="s">
        <v>23</v>
      </c>
      <c r="C17" s="31">
        <f>IF('入力用（男子）'!D18="","",'入力用（男子）'!D18)</f>
      </c>
      <c r="D17" s="32">
        <f>IF('入力用（男子）'!E18="","",'入力用（男子）'!E18)</f>
      </c>
      <c r="E17" s="33">
        <f>IF('入力用（男子）'!F18="","",'入力用（男子）'!F18)</f>
      </c>
      <c r="F17" s="34">
        <f>IF('入力用（男子）'!G18="","",'入力用（男子）'!G18)</f>
      </c>
      <c r="G17" s="35">
        <f>IF('入力用（男子）'!H18="","",'入力用（男子）'!H18)</f>
      </c>
      <c r="H17" s="55"/>
      <c r="I17" s="56"/>
      <c r="J17" s="216"/>
      <c r="K17" s="57" t="s">
        <v>23</v>
      </c>
      <c r="L17" s="105">
        <f>IF('入力用（女子）'!D18="","",'入力用（女子）'!D18)</f>
      </c>
      <c r="M17" s="103">
        <f>IF('入力用（女子）'!E18="","",'入力用（女子）'!E18)</f>
      </c>
      <c r="N17" s="264">
        <f>IF('入力用（女子）'!F18="","",'入力用（女子）'!F18)</f>
      </c>
      <c r="O17" s="62">
        <f>IF('入力用（女子）'!G18="","",'入力用（女子）'!G18)</f>
      </c>
      <c r="P17" s="268">
        <f>IF('入力用（女子）'!H18="","",'入力用（女子）'!H18)</f>
      </c>
      <c r="R17" s="46" t="s">
        <v>30</v>
      </c>
      <c r="S17" s="106">
        <f>IF(T17="","",'入力用（男子）'!$M$5)</f>
      </c>
      <c r="T17" s="47">
        <f>IF(C24="","",CONCATENATE(C24,$R$9,C25))</f>
      </c>
      <c r="W17" s="47"/>
      <c r="X17" s="47"/>
      <c r="Y17" s="47"/>
      <c r="Z17" s="47"/>
      <c r="AA17" s="47"/>
      <c r="AB17" s="46" t="s">
        <v>30</v>
      </c>
      <c r="AC17" s="106">
        <f>IF(AD17="","",'入力用（女子）'!$M$5)</f>
      </c>
      <c r="AD17" s="47">
        <f>IF(L24="","",CONCATENATE(L24,$R$9,L25))</f>
      </c>
    </row>
    <row r="18" spans="1:30" ht="27" customHeight="1">
      <c r="A18" s="215">
        <v>5</v>
      </c>
      <c r="B18" s="61" t="s">
        <v>21</v>
      </c>
      <c r="C18" s="36">
        <f>IF('入力用（男子）'!D19="","",'入力用（男子）'!D19)</f>
      </c>
      <c r="D18" s="37">
        <f>IF('入力用（男子）'!E19="","",'入力用（男子）'!E19)</f>
      </c>
      <c r="E18" s="38">
        <f>IF('入力用（男子）'!F19="","",'入力用（男子）'!F19)</f>
      </c>
      <c r="F18" s="39">
        <f>IF('入力用（男子）'!G19="","",'入力用（男子）'!G19)</f>
      </c>
      <c r="G18" s="20">
        <f>IF('入力用（男子）'!H19="","",'入力用（男子）'!H19)</f>
      </c>
      <c r="H18" s="55"/>
      <c r="I18" s="56"/>
      <c r="J18" s="213">
        <v>5</v>
      </c>
      <c r="K18" s="58" t="s">
        <v>21</v>
      </c>
      <c r="L18" s="36">
        <f>IF('入力用（女子）'!D19="","",'入力用（女子）'!D19)</f>
      </c>
      <c r="M18" s="37">
        <f>IF('入力用（女子）'!E19="","",'入力用（女子）'!E19)</f>
      </c>
      <c r="N18" s="265">
        <f>IF('入力用（女子）'!F19="","",'入力用（女子）'!F19)</f>
      </c>
      <c r="O18" s="61">
        <f>IF('入力用（女子）'!G19="","",'入力用（女子）'!G19)</f>
      </c>
      <c r="P18" s="20">
        <f>IF('入力用（女子）'!H19="","",'入力用（女子）'!H19)</f>
      </c>
      <c r="R18" s="46" t="s">
        <v>31</v>
      </c>
      <c r="S18" s="106">
        <f>IF(T18="","",'入力用（男子）'!$M$5)</f>
      </c>
      <c r="T18" s="47">
        <f>IF(C26="","",CONCATENATE(C26,$R$9,C27))</f>
      </c>
      <c r="W18" s="47"/>
      <c r="X18" s="47"/>
      <c r="Y18" s="47"/>
      <c r="Z18" s="47"/>
      <c r="AA18" s="47"/>
      <c r="AB18" s="46" t="s">
        <v>31</v>
      </c>
      <c r="AC18" s="106">
        <f>IF(AD18="","",'入力用（女子）'!$M$5)</f>
      </c>
      <c r="AD18" s="47">
        <f>IF(L26="","",CONCATENATE(L26,$R$9,L27))</f>
      </c>
    </row>
    <row r="19" spans="1:30" ht="27" customHeight="1" thickBot="1">
      <c r="A19" s="216"/>
      <c r="B19" s="54" t="s">
        <v>23</v>
      </c>
      <c r="C19" s="21">
        <f>IF('入力用（男子）'!D20="","",'入力用（男子）'!D20)</f>
      </c>
      <c r="D19" s="22">
        <f>IF('入力用（男子）'!E20="","",'入力用（男子）'!E20)</f>
      </c>
      <c r="E19" s="23">
        <f>IF('入力用（男子）'!F20="","",'入力用（男子）'!F20)</f>
      </c>
      <c r="F19" s="24">
        <f>IF('入力用（男子）'!G20="","",'入力用（男子）'!G20)</f>
      </c>
      <c r="G19" s="25">
        <f>IF('入力用（男子）'!H20="","",'入力用（男子）'!H20)</f>
      </c>
      <c r="H19" s="55"/>
      <c r="I19" s="56"/>
      <c r="J19" s="216"/>
      <c r="K19" s="57" t="s">
        <v>23</v>
      </c>
      <c r="L19" s="104">
        <f>IF('入力用（女子）'!D20="","",'入力用（女子）'!D20)</f>
      </c>
      <c r="M19" s="102">
        <f>IF('入力用（女子）'!E20="","",'入力用（女子）'!E20)</f>
      </c>
      <c r="N19" s="262">
        <f>IF('入力用（女子）'!F20="","",'入力用（女子）'!F20)</f>
      </c>
      <c r="O19" s="57">
        <f>IF('入力用（女子）'!G20="","",'入力用（女子）'!G20)</f>
      </c>
      <c r="P19" s="267">
        <f>IF('入力用（女子）'!H20="","",'入力用（女子）'!H20)</f>
      </c>
      <c r="R19" s="46" t="s">
        <v>32</v>
      </c>
      <c r="S19" s="106">
        <f>IF(T19="","",'入力用（男子）'!$M$5)</f>
      </c>
      <c r="T19" s="47">
        <f>IF(C28="","",CONCATENATE(C28,$R$9,C29))</f>
      </c>
      <c r="W19" s="47"/>
      <c r="X19" s="47"/>
      <c r="Y19" s="47"/>
      <c r="Z19" s="47"/>
      <c r="AA19" s="47"/>
      <c r="AB19" s="46" t="s">
        <v>32</v>
      </c>
      <c r="AC19" s="106">
        <f>IF(AD19="","",'入力用（女子）'!$M$5)</f>
      </c>
      <c r="AD19" s="47">
        <f>IF(L28="","",CONCATENATE(L28,$R$9,L29))</f>
      </c>
    </row>
    <row r="20" spans="1:30" ht="27" customHeight="1">
      <c r="A20" s="213">
        <v>6</v>
      </c>
      <c r="B20" s="58" t="s">
        <v>21</v>
      </c>
      <c r="C20" s="26">
        <f>IF('入力用（男子）'!D21="","",'入力用（男子）'!D21)</f>
      </c>
      <c r="D20" s="27">
        <f>IF('入力用（男子）'!E21="","",'入力用（男子）'!E21)</f>
      </c>
      <c r="E20" s="28">
        <f>IF('入力用（男子）'!F21="","",'入力用（男子）'!F21)</f>
      </c>
      <c r="F20" s="29">
        <f>IF('入力用（男子）'!G21="","",'入力用（男子）'!G21)</f>
      </c>
      <c r="G20" s="30">
        <f>IF('入力用（男子）'!H21="","",'入力用（男子）'!H21)</f>
      </c>
      <c r="H20" s="55"/>
      <c r="I20" s="56"/>
      <c r="J20" s="213">
        <v>6</v>
      </c>
      <c r="K20" s="58" t="s">
        <v>21</v>
      </c>
      <c r="L20" s="26">
        <f>IF('入力用（女子）'!D21="","",'入力用（女子）'!D21)</f>
      </c>
      <c r="M20" s="27">
        <f>IF('入力用（女子）'!E21="","",'入力用（女子）'!E21)</f>
      </c>
      <c r="N20" s="263">
        <f>IF('入力用（女子）'!F21="","",'入力用（女子）'!F21)</f>
      </c>
      <c r="O20" s="58">
        <f>IF('入力用（女子）'!G21="","",'入力用（女子）'!G21)</f>
      </c>
      <c r="P20" s="30">
        <f>IF('入力用（女子）'!H21="","",'入力用（女子）'!H21)</f>
      </c>
      <c r="R20" s="46" t="s">
        <v>35</v>
      </c>
      <c r="S20" s="106">
        <f>IF(T20="","",'入力用（男子）'!$M$5)</f>
      </c>
      <c r="T20" s="47">
        <f>IF(C30="","",CONCATENATE(C30,$R$9,C31))</f>
      </c>
      <c r="W20" s="47"/>
      <c r="X20" s="47"/>
      <c r="Y20" s="47"/>
      <c r="Z20" s="47"/>
      <c r="AA20" s="47"/>
      <c r="AB20" s="46" t="s">
        <v>35</v>
      </c>
      <c r="AC20" s="106">
        <f>IF(AD20="","",'入力用（女子）'!$M$5)</f>
      </c>
      <c r="AD20" s="47">
        <f>IF(L30="","",CONCATENATE(L30,$R$9,L31))</f>
      </c>
    </row>
    <row r="21" spans="1:30" ht="27" customHeight="1" thickBot="1">
      <c r="A21" s="214"/>
      <c r="B21" s="59" t="s">
        <v>23</v>
      </c>
      <c r="C21" s="31">
        <f>IF('入力用（男子）'!D22="","",'入力用（男子）'!D22)</f>
      </c>
      <c r="D21" s="32">
        <f>IF('入力用（男子）'!E22="","",'入力用（男子）'!E22)</f>
      </c>
      <c r="E21" s="33">
        <f>IF('入力用（男子）'!F22="","",'入力用（男子）'!F22)</f>
      </c>
      <c r="F21" s="34">
        <f>IF('入力用（男子）'!G22="","",'入力用（男子）'!G22)</f>
      </c>
      <c r="G21" s="35">
        <f>IF('入力用（男子）'!H22="","",'入力用（男子）'!H22)</f>
      </c>
      <c r="H21" s="55"/>
      <c r="I21" s="56"/>
      <c r="J21" s="214"/>
      <c r="K21" s="62" t="s">
        <v>23</v>
      </c>
      <c r="L21" s="105">
        <f>IF('入力用（女子）'!D22="","",'入力用（女子）'!D22)</f>
      </c>
      <c r="M21" s="103">
        <f>IF('入力用（女子）'!E22="","",'入力用（女子）'!E22)</f>
      </c>
      <c r="N21" s="264">
        <f>IF('入力用（女子）'!F22="","",'入力用（女子）'!F22)</f>
      </c>
      <c r="O21" s="62">
        <f>IF('入力用（女子）'!G22="","",'入力用（女子）'!G22)</f>
      </c>
      <c r="P21" s="268">
        <f>IF('入力用（女子）'!H22="","",'入力用（女子）'!H22)</f>
      </c>
      <c r="R21" s="46" t="s">
        <v>36</v>
      </c>
      <c r="S21" s="106">
        <f>IF(T21="","",'入力用（男子）'!$M$5)</f>
      </c>
      <c r="T21" s="47">
        <f>IF(C32="","",CONCATENATE(C32,$R$9,C33))</f>
      </c>
      <c r="W21" s="47"/>
      <c r="X21" s="47"/>
      <c r="Y21" s="47"/>
      <c r="Z21" s="47"/>
      <c r="AA21" s="47"/>
      <c r="AB21" s="46" t="s">
        <v>36</v>
      </c>
      <c r="AC21" s="106">
        <f>IF(AD21="","",'入力用（女子）'!$M$5)</f>
      </c>
      <c r="AD21" s="47">
        <f>IF(L32="","",CONCATENATE(L32,$R$9,L33))</f>
      </c>
    </row>
    <row r="22" spans="1:30" ht="27" customHeight="1">
      <c r="A22" s="215">
        <v>7</v>
      </c>
      <c r="B22" s="61" t="s">
        <v>21</v>
      </c>
      <c r="C22" s="36">
        <f>IF('入力用（男子）'!L11="","",'入力用（男子）'!L11)</f>
      </c>
      <c r="D22" s="37">
        <f>IF('入力用（男子）'!M11="","",'入力用（男子）'!M11)</f>
      </c>
      <c r="E22" s="38">
        <f>IF('入力用（男子）'!N11="","",'入力用（男子）'!N11)</f>
      </c>
      <c r="F22" s="39">
        <f>IF('入力用（男子）'!O11="","",'入力用（男子）'!O11)</f>
      </c>
      <c r="G22" s="20">
        <f>IF('入力用（男子）'!P11="","",'入力用（男子）'!P11)</f>
      </c>
      <c r="H22" s="55"/>
      <c r="I22" s="56"/>
      <c r="J22" s="215">
        <v>7</v>
      </c>
      <c r="K22" s="61" t="s">
        <v>21</v>
      </c>
      <c r="L22" s="26">
        <f>IF('入力用（女子）'!L11="","",'入力用（女子）'!L11)</f>
      </c>
      <c r="M22" s="27">
        <f>IF('入力用（女子）'!M11="","",'入力用（女子）'!M11)</f>
      </c>
      <c r="N22" s="263">
        <f>IF('入力用（女子）'!N11="","",'入力用（女子）'!N11)</f>
      </c>
      <c r="O22" s="58">
        <f>IF('入力用（女子）'!O11="","",'入力用（女子）'!O11)</f>
      </c>
      <c r="P22" s="30">
        <f>IF('入力用（女子）'!P11="","",'入力用（女子）'!P11)</f>
      </c>
      <c r="W22" s="47"/>
      <c r="X22" s="47"/>
      <c r="Y22" s="47"/>
      <c r="Z22" s="47"/>
      <c r="AA22" s="47"/>
      <c r="AB22" s="46"/>
      <c r="AC22" s="46"/>
      <c r="AD22" s="48"/>
    </row>
    <row r="23" spans="1:30" ht="27" customHeight="1" thickBot="1">
      <c r="A23" s="216"/>
      <c r="B23" s="54" t="s">
        <v>23</v>
      </c>
      <c r="C23" s="21">
        <f>IF('入力用（男子）'!L12="","",'入力用（男子）'!L12)</f>
      </c>
      <c r="D23" s="22">
        <f>IF('入力用（男子）'!M12="","",'入力用（男子）'!M12)</f>
      </c>
      <c r="E23" s="23">
        <f>IF('入力用（男子）'!N12="","",'入力用（男子）'!N12)</f>
      </c>
      <c r="F23" s="24">
        <f>IF('入力用（男子）'!O12="","",'入力用（男子）'!O12)</f>
      </c>
      <c r="G23" s="25">
        <f>IF('入力用（男子）'!P12="","",'入力用（男子）'!P12)</f>
      </c>
      <c r="H23" s="55"/>
      <c r="I23" s="56"/>
      <c r="J23" s="216"/>
      <c r="K23" s="57" t="s">
        <v>23</v>
      </c>
      <c r="L23" s="104">
        <f>IF('入力用（女子）'!L12="","",'入力用（女子）'!L12)</f>
      </c>
      <c r="M23" s="102">
        <f>IF('入力用（女子）'!M12="","",'入力用（女子）'!M12)</f>
      </c>
      <c r="N23" s="262">
        <f>IF('入力用（女子）'!N12="","",'入力用（女子）'!N12)</f>
      </c>
      <c r="O23" s="57">
        <f>IF('入力用（女子）'!O12="","",'入力用（女子）'!O12)</f>
      </c>
      <c r="P23" s="267">
        <f>IF('入力用（女子）'!P12="","",'入力用（女子）'!P12)</f>
      </c>
      <c r="W23" s="47"/>
      <c r="X23" s="47"/>
      <c r="Y23" s="47"/>
      <c r="Z23" s="47"/>
      <c r="AA23" s="47"/>
      <c r="AB23" s="46"/>
      <c r="AC23" s="46"/>
      <c r="AD23" s="48"/>
    </row>
    <row r="24" spans="1:30" ht="27" customHeight="1">
      <c r="A24" s="213">
        <v>8</v>
      </c>
      <c r="B24" s="58" t="s">
        <v>21</v>
      </c>
      <c r="C24" s="26">
        <f>IF('入力用（男子）'!L13="","",'入力用（男子）'!L13)</f>
      </c>
      <c r="D24" s="27">
        <f>IF('入力用（男子）'!M13="","",'入力用（男子）'!M13)</f>
      </c>
      <c r="E24" s="28">
        <f>IF('入力用（男子）'!N13="","",'入力用（男子）'!N13)</f>
      </c>
      <c r="F24" s="29">
        <f>IF('入力用（男子）'!O13="","",'入力用（男子）'!O13)</f>
      </c>
      <c r="G24" s="30">
        <f>IF('入力用（男子）'!P13="","",'入力用（男子）'!P13)</f>
      </c>
      <c r="H24" s="55"/>
      <c r="I24" s="56"/>
      <c r="J24" s="213">
        <v>8</v>
      </c>
      <c r="K24" s="58" t="s">
        <v>21</v>
      </c>
      <c r="L24" s="26">
        <f>IF('入力用（女子）'!L13="","",'入力用（女子）'!L13)</f>
      </c>
      <c r="M24" s="27">
        <f>IF('入力用（女子）'!M13="","",'入力用（女子）'!M13)</f>
      </c>
      <c r="N24" s="263">
        <f>IF('入力用（女子）'!N13="","",'入力用（女子）'!N13)</f>
      </c>
      <c r="O24" s="58">
        <f>IF('入力用（女子）'!O13="","",'入力用（女子）'!O13)</f>
      </c>
      <c r="P24" s="30">
        <f>IF('入力用（女子）'!P13="","",'入力用（女子）'!P13)</f>
      </c>
      <c r="W24" s="47"/>
      <c r="X24" s="47"/>
      <c r="Y24" s="47"/>
      <c r="Z24" s="47"/>
      <c r="AA24" s="47"/>
      <c r="AB24" s="46"/>
      <c r="AC24" s="46"/>
      <c r="AD24" s="48"/>
    </row>
    <row r="25" spans="1:30" ht="27" customHeight="1" thickBot="1">
      <c r="A25" s="214"/>
      <c r="B25" s="59" t="s">
        <v>23</v>
      </c>
      <c r="C25" s="31">
        <f>IF('入力用（男子）'!L14="","",'入力用（男子）'!L14)</f>
      </c>
      <c r="D25" s="32">
        <f>IF('入力用（男子）'!M14="","",'入力用（男子）'!M14)</f>
      </c>
      <c r="E25" s="33">
        <f>IF('入力用（男子）'!N14="","",'入力用（男子）'!N14)</f>
      </c>
      <c r="F25" s="34">
        <f>IF('入力用（男子）'!O14="","",'入力用（男子）'!O14)</f>
      </c>
      <c r="G25" s="35">
        <f>IF('入力用（男子）'!P14="","",'入力用（男子）'!P14)</f>
      </c>
      <c r="H25" s="55"/>
      <c r="I25" s="56"/>
      <c r="J25" s="214"/>
      <c r="K25" s="62" t="s">
        <v>23</v>
      </c>
      <c r="L25" s="105">
        <f>IF('入力用（女子）'!L14="","",'入力用（女子）'!L14)</f>
      </c>
      <c r="M25" s="103">
        <f>IF('入力用（女子）'!M14="","",'入力用（女子）'!M14)</f>
      </c>
      <c r="N25" s="264">
        <f>IF('入力用（女子）'!N14="","",'入力用（女子）'!N14)</f>
      </c>
      <c r="O25" s="62">
        <f>IF('入力用（女子）'!O14="","",'入力用（女子）'!O14)</f>
      </c>
      <c r="P25" s="268">
        <f>IF('入力用（女子）'!P14="","",'入力用（女子）'!P14)</f>
      </c>
      <c r="W25" s="47"/>
      <c r="X25" s="47"/>
      <c r="Y25" s="47"/>
      <c r="Z25" s="47"/>
      <c r="AA25" s="47"/>
      <c r="AB25" s="46"/>
      <c r="AC25" s="46"/>
      <c r="AD25" s="48"/>
    </row>
    <row r="26" spans="1:30" ht="27" customHeight="1">
      <c r="A26" s="213">
        <v>9</v>
      </c>
      <c r="B26" s="58" t="s">
        <v>21</v>
      </c>
      <c r="C26" s="26">
        <f>IF('入力用（男子）'!L15="","",'入力用（男子）'!L15)</f>
      </c>
      <c r="D26" s="27">
        <f>IF('入力用（男子）'!M15="","",'入力用（男子）'!M15)</f>
      </c>
      <c r="E26" s="28">
        <f>IF('入力用（男子）'!N15="","",'入力用（男子）'!N15)</f>
      </c>
      <c r="F26" s="29">
        <f>IF('入力用（男子）'!O15="","",'入力用（男子）'!O15)</f>
      </c>
      <c r="G26" s="30">
        <f>IF('入力用（男子）'!P15="","",'入力用（男子）'!P15)</f>
      </c>
      <c r="H26" s="55"/>
      <c r="I26" s="56"/>
      <c r="J26" s="215">
        <v>9</v>
      </c>
      <c r="K26" s="61" t="s">
        <v>21</v>
      </c>
      <c r="L26" s="36">
        <f>IF('入力用（女子）'!L15="","",'入力用（女子）'!L15)</f>
      </c>
      <c r="M26" s="37">
        <f>IF('入力用（女子）'!M15="","",'入力用（女子）'!M15)</f>
      </c>
      <c r="N26" s="265">
        <f>IF('入力用（女子）'!N15="","",'入力用（女子）'!N15)</f>
      </c>
      <c r="O26" s="61">
        <f>IF('入力用（女子）'!O15="","",'入力用（女子）'!O15)</f>
      </c>
      <c r="P26" s="20">
        <f>IF('入力用（女子）'!P15="","",'入力用（女子）'!P15)</f>
      </c>
      <c r="W26" s="47"/>
      <c r="X26" s="47"/>
      <c r="Y26" s="47"/>
      <c r="Z26" s="47"/>
      <c r="AA26" s="47"/>
      <c r="AB26" s="46"/>
      <c r="AC26" s="46"/>
      <c r="AD26" s="48"/>
    </row>
    <row r="27" spans="1:30" ht="27" customHeight="1" thickBot="1">
      <c r="A27" s="214"/>
      <c r="B27" s="59" t="s">
        <v>23</v>
      </c>
      <c r="C27" s="31">
        <f>IF('入力用（男子）'!L16="","",'入力用（男子）'!L16)</f>
      </c>
      <c r="D27" s="32">
        <f>IF('入力用（男子）'!M16="","",'入力用（男子）'!M16)</f>
      </c>
      <c r="E27" s="33">
        <f>IF('入力用（男子）'!N16="","",'入力用（男子）'!N16)</f>
      </c>
      <c r="F27" s="34">
        <f>IF('入力用（男子）'!O16="","",'入力用（男子）'!O16)</f>
      </c>
      <c r="G27" s="35">
        <f>IF('入力用（男子）'!P16="","",'入力用（男子）'!P16)</f>
      </c>
      <c r="H27" s="55"/>
      <c r="I27" s="56"/>
      <c r="J27" s="216"/>
      <c r="K27" s="57" t="s">
        <v>23</v>
      </c>
      <c r="L27" s="104">
        <f>IF('入力用（女子）'!L16="","",'入力用（女子）'!L16)</f>
      </c>
      <c r="M27" s="102">
        <f>IF('入力用（女子）'!M16="","",'入力用（女子）'!M16)</f>
      </c>
      <c r="N27" s="262">
        <f>IF('入力用（女子）'!N16="","",'入力用（女子）'!N16)</f>
      </c>
      <c r="O27" s="57">
        <f>IF('入力用（女子）'!O16="","",'入力用（女子）'!O16)</f>
      </c>
      <c r="P27" s="267">
        <f>IF('入力用（女子）'!P16="","",'入力用（女子）'!P16)</f>
      </c>
      <c r="W27" s="47"/>
      <c r="X27" s="47"/>
      <c r="Y27" s="47"/>
      <c r="Z27" s="47"/>
      <c r="AA27" s="47"/>
      <c r="AB27" s="46"/>
      <c r="AC27" s="46"/>
      <c r="AD27" s="48"/>
    </row>
    <row r="28" spans="1:30" ht="27" customHeight="1">
      <c r="A28" s="213">
        <v>10</v>
      </c>
      <c r="B28" s="58" t="s">
        <v>21</v>
      </c>
      <c r="C28" s="26">
        <f>IF('入力用（男子）'!L17="","",'入力用（男子）'!L17)</f>
      </c>
      <c r="D28" s="27">
        <f>IF('入力用（男子）'!M17="","",'入力用（男子）'!M17)</f>
      </c>
      <c r="E28" s="28">
        <f>IF('入力用（男子）'!N17="","",'入力用（男子）'!N17)</f>
      </c>
      <c r="F28" s="29">
        <f>IF('入力用（男子）'!O17="","",'入力用（男子）'!O17)</f>
      </c>
      <c r="G28" s="30">
        <f>IF('入力用（男子）'!P17="","",'入力用（男子）'!P17)</f>
      </c>
      <c r="H28" s="55"/>
      <c r="I28" s="56"/>
      <c r="J28" s="213">
        <v>10</v>
      </c>
      <c r="K28" s="58" t="s">
        <v>21</v>
      </c>
      <c r="L28" s="26">
        <f>IF('入力用（女子）'!L17="","",'入力用（女子）'!L17)</f>
      </c>
      <c r="M28" s="27">
        <f>IF('入力用（女子）'!M17="","",'入力用（女子）'!M17)</f>
      </c>
      <c r="N28" s="263">
        <f>IF('入力用（女子）'!N17="","",'入力用（女子）'!N17)</f>
      </c>
      <c r="O28" s="58">
        <f>IF('入力用（女子）'!O17="","",'入力用（女子）'!O17)</f>
      </c>
      <c r="P28" s="30">
        <f>IF('入力用（女子）'!P17="","",'入力用（女子）'!P17)</f>
      </c>
      <c r="AB28" s="46"/>
      <c r="AC28" s="46"/>
      <c r="AD28" s="48"/>
    </row>
    <row r="29" spans="1:30" ht="27" customHeight="1" thickBot="1">
      <c r="A29" s="214"/>
      <c r="B29" s="62" t="s">
        <v>23</v>
      </c>
      <c r="C29" s="31">
        <f>IF('入力用（男子）'!L18="","",'入力用（男子）'!L18)</f>
      </c>
      <c r="D29" s="32">
        <f>IF('入力用（男子）'!M18="","",'入力用（男子）'!M18)</f>
      </c>
      <c r="E29" s="33">
        <f>IF('入力用（男子）'!N18="","",'入力用（男子）'!N18)</f>
      </c>
      <c r="F29" s="34">
        <f>IF('入力用（男子）'!O18="","",'入力用（男子）'!O18)</f>
      </c>
      <c r="G29" s="35">
        <f>IF('入力用（男子）'!P18="","",'入力用（男子）'!P18)</f>
      </c>
      <c r="H29" s="55"/>
      <c r="I29" s="56"/>
      <c r="J29" s="214"/>
      <c r="K29" s="62" t="s">
        <v>23</v>
      </c>
      <c r="L29" s="105">
        <f>IF('入力用（女子）'!L18="","",'入力用（女子）'!L18)</f>
      </c>
      <c r="M29" s="103">
        <f>IF('入力用（女子）'!M18="","",'入力用（女子）'!M18)</f>
      </c>
      <c r="N29" s="264">
        <f>IF('入力用（女子）'!N18="","",'入力用（女子）'!N18)</f>
      </c>
      <c r="O29" s="62">
        <f>IF('入力用（女子）'!O18="","",'入力用（女子）'!O18)</f>
      </c>
      <c r="P29" s="268">
        <f>IF('入力用（女子）'!P18="","",'入力用（女子）'!P18)</f>
      </c>
      <c r="AB29" s="46"/>
      <c r="AC29" s="46"/>
      <c r="AD29" s="48"/>
    </row>
    <row r="30" spans="1:30" ht="27" customHeight="1">
      <c r="A30" s="213">
        <v>11</v>
      </c>
      <c r="B30" s="58" t="s">
        <v>21</v>
      </c>
      <c r="C30" s="26">
        <f>IF('入力用（男子）'!L19="","",'入力用（男子）'!L19)</f>
      </c>
      <c r="D30" s="27">
        <f>IF('入力用（男子）'!M19="","",'入力用（男子）'!M19)</f>
      </c>
      <c r="E30" s="28">
        <f>IF('入力用（男子）'!N19="","",'入力用（男子）'!N19)</f>
      </c>
      <c r="F30" s="29">
        <f>IF('入力用（男子）'!O19="","",'入力用（男子）'!O19)</f>
      </c>
      <c r="G30" s="30">
        <f>IF('入力用（男子）'!P19="","",'入力用（男子）'!P19)</f>
      </c>
      <c r="H30" s="55"/>
      <c r="I30" s="56"/>
      <c r="J30" s="215">
        <v>11</v>
      </c>
      <c r="K30" s="61" t="s">
        <v>21</v>
      </c>
      <c r="L30" s="36">
        <f>IF('入力用（女子）'!L19="","",'入力用（女子）'!L19)</f>
      </c>
      <c r="M30" s="37">
        <f>IF('入力用（女子）'!M19="","",'入力用（女子）'!M19)</f>
      </c>
      <c r="N30" s="265">
        <f>IF('入力用（女子）'!N19="","",'入力用（女子）'!N19)</f>
      </c>
      <c r="O30" s="61">
        <f>IF('入力用（女子）'!O19="","",'入力用（女子）'!O19)</f>
      </c>
      <c r="P30" s="20">
        <f>IF('入力用（女子）'!P19="","",'入力用（女子）'!P19)</f>
      </c>
      <c r="W30" s="47"/>
      <c r="X30" s="47"/>
      <c r="Y30" s="47"/>
      <c r="Z30" s="47"/>
      <c r="AA30" s="47"/>
      <c r="AB30" s="46"/>
      <c r="AC30" s="46"/>
      <c r="AD30" s="48"/>
    </row>
    <row r="31" spans="1:30" ht="27" customHeight="1" thickBot="1">
      <c r="A31" s="214"/>
      <c r="B31" s="59" t="s">
        <v>23</v>
      </c>
      <c r="C31" s="31">
        <f>IF('入力用（男子）'!L20="","",'入力用（男子）'!L20)</f>
      </c>
      <c r="D31" s="32">
        <f>IF('入力用（男子）'!M20="","",'入力用（男子）'!M20)</f>
      </c>
      <c r="E31" s="33">
        <f>IF('入力用（男子）'!N20="","",'入力用（男子）'!N20)</f>
      </c>
      <c r="F31" s="34">
        <f>IF('入力用（男子）'!O20="","",'入力用（男子）'!O20)</f>
      </c>
      <c r="G31" s="35">
        <f>IF('入力用（男子）'!P20="","",'入力用（男子）'!P20)</f>
      </c>
      <c r="H31" s="55"/>
      <c r="I31" s="56"/>
      <c r="J31" s="216"/>
      <c r="K31" s="57" t="s">
        <v>23</v>
      </c>
      <c r="L31" s="104">
        <f>IF('入力用（女子）'!L20="","",'入力用（女子）'!L20)</f>
      </c>
      <c r="M31" s="102">
        <f>IF('入力用（女子）'!M20="","",'入力用（女子）'!M20)</f>
      </c>
      <c r="N31" s="262">
        <f>IF('入力用（女子）'!N20="","",'入力用（女子）'!N20)</f>
      </c>
      <c r="O31" s="57">
        <f>IF('入力用（女子）'!O20="","",'入力用（女子）'!O20)</f>
      </c>
      <c r="P31" s="267">
        <f>IF('入力用（女子）'!P20="","",'入力用（女子）'!P20)</f>
      </c>
      <c r="W31" s="47"/>
      <c r="X31" s="47"/>
      <c r="Y31" s="47"/>
      <c r="Z31" s="47"/>
      <c r="AA31" s="47"/>
      <c r="AB31" s="46"/>
      <c r="AC31" s="46"/>
      <c r="AD31" s="48"/>
    </row>
    <row r="32" spans="1:30" ht="27" customHeight="1">
      <c r="A32" s="213">
        <v>12</v>
      </c>
      <c r="B32" s="58" t="s">
        <v>21</v>
      </c>
      <c r="C32" s="26">
        <f>IF('入力用（男子）'!L21="","",'入力用（男子）'!L21)</f>
      </c>
      <c r="D32" s="27">
        <f>IF('入力用（男子）'!M21="","",'入力用（男子）'!M21)</f>
      </c>
      <c r="E32" s="28">
        <f>IF('入力用（男子）'!N21="","",'入力用（男子）'!N21)</f>
      </c>
      <c r="F32" s="29">
        <f>IF('入力用（男子）'!O21="","",'入力用（男子）'!O21)</f>
      </c>
      <c r="G32" s="30">
        <f>IF('入力用（男子）'!P21="","",'入力用（男子）'!P21)</f>
      </c>
      <c r="H32" s="55"/>
      <c r="I32" s="56"/>
      <c r="J32" s="213">
        <v>12</v>
      </c>
      <c r="K32" s="58" t="s">
        <v>21</v>
      </c>
      <c r="L32" s="26">
        <f>IF('入力用（女子）'!L21="","",'入力用（女子）'!L21)</f>
      </c>
      <c r="M32" s="27">
        <f>IF('入力用（女子）'!M21="","",'入力用（女子）'!M21)</f>
      </c>
      <c r="N32" s="263">
        <f>IF('入力用（女子）'!N21="","",'入力用（女子）'!N21)</f>
      </c>
      <c r="O32" s="58">
        <f>IF('入力用（女子）'!O21="","",'入力用（女子）'!O21)</f>
      </c>
      <c r="P32" s="30">
        <f>IF('入力用（女子）'!P21="","",'入力用（女子）'!P21)</f>
      </c>
      <c r="AB32" s="46"/>
      <c r="AC32" s="46"/>
      <c r="AD32" s="48"/>
    </row>
    <row r="33" spans="1:30" ht="27" customHeight="1" thickBot="1">
      <c r="A33" s="214"/>
      <c r="B33" s="62" t="s">
        <v>23</v>
      </c>
      <c r="C33" s="31">
        <f>IF('入力用（男子）'!L22="","",'入力用（男子）'!L22)</f>
      </c>
      <c r="D33" s="32">
        <f>IF('入力用（男子）'!M22="","",'入力用（男子）'!M22)</f>
      </c>
      <c r="E33" s="33">
        <f>IF('入力用（男子）'!N22="","",'入力用（男子）'!N22)</f>
      </c>
      <c r="F33" s="34">
        <f>IF('入力用（男子）'!O22="","",'入力用（男子）'!O22)</f>
      </c>
      <c r="G33" s="35">
        <f>IF('入力用（男子）'!P22="","",'入力用（男子）'!P22)</f>
      </c>
      <c r="H33" s="55"/>
      <c r="I33" s="56"/>
      <c r="J33" s="214"/>
      <c r="K33" s="62" t="s">
        <v>23</v>
      </c>
      <c r="L33" s="105">
        <f>IF('入力用（女子）'!L22="","",'入力用（女子）'!L22)</f>
      </c>
      <c r="M33" s="103">
        <f>IF('入力用（女子）'!M22="","",'入力用（女子）'!M22)</f>
      </c>
      <c r="N33" s="264">
        <f>IF('入力用（女子）'!N22="","",'入力用（女子）'!N22)</f>
      </c>
      <c r="O33" s="62">
        <f>IF('入力用（女子）'!O22="","",'入力用（女子）'!O22)</f>
      </c>
      <c r="P33" s="268">
        <f>IF('入力用（女子）'!P22="","",'入力用（女子）'!P22)</f>
      </c>
      <c r="AB33" s="46"/>
      <c r="AC33" s="46"/>
      <c r="AD33" s="48"/>
    </row>
    <row r="34" spans="1:16" ht="16.5" customHeight="1">
      <c r="A34" s="237" t="s">
        <v>33</v>
      </c>
      <c r="B34" s="237"/>
      <c r="C34" s="237"/>
      <c r="D34" s="237"/>
      <c r="E34" s="237"/>
      <c r="F34" s="237"/>
      <c r="G34" s="63"/>
      <c r="J34" s="237" t="s">
        <v>33</v>
      </c>
      <c r="K34" s="237"/>
      <c r="L34" s="237"/>
      <c r="M34" s="237"/>
      <c r="N34" s="237"/>
      <c r="O34" s="237"/>
      <c r="P34" s="63"/>
    </row>
  </sheetData>
  <sheetProtection sheet="1"/>
  <mergeCells count="58">
    <mergeCell ref="O7:P7"/>
    <mergeCell ref="A5:B5"/>
    <mergeCell ref="J5:K5"/>
    <mergeCell ref="B8:B9"/>
    <mergeCell ref="C8:D9"/>
    <mergeCell ref="E8:E9"/>
    <mergeCell ref="F8:F9"/>
    <mergeCell ref="A6:B6"/>
    <mergeCell ref="J6:K6"/>
    <mergeCell ref="A7:B7"/>
    <mergeCell ref="F7:G7"/>
    <mergeCell ref="J7:K7"/>
    <mergeCell ref="J8:J9"/>
    <mergeCell ref="K8:K9"/>
    <mergeCell ref="L8:M9"/>
    <mergeCell ref="N8:N9"/>
    <mergeCell ref="A8:A9"/>
    <mergeCell ref="A10:A11"/>
    <mergeCell ref="J10:J11"/>
    <mergeCell ref="A12:A13"/>
    <mergeCell ref="J12:J13"/>
    <mergeCell ref="G8:G9"/>
    <mergeCell ref="A32:A33"/>
    <mergeCell ref="J32:J33"/>
    <mergeCell ref="A34:F34"/>
    <mergeCell ref="J34:O34"/>
    <mergeCell ref="A22:A23"/>
    <mergeCell ref="J22:J23"/>
    <mergeCell ref="A24:A25"/>
    <mergeCell ref="J24:J25"/>
    <mergeCell ref="A30:A31"/>
    <mergeCell ref="J30:J31"/>
    <mergeCell ref="A3:G3"/>
    <mergeCell ref="A2:G2"/>
    <mergeCell ref="A1:G1"/>
    <mergeCell ref="J1:P1"/>
    <mergeCell ref="J2:P2"/>
    <mergeCell ref="J3:P3"/>
    <mergeCell ref="A28:A29"/>
    <mergeCell ref="J28:J29"/>
    <mergeCell ref="A14:A15"/>
    <mergeCell ref="J14:J15"/>
    <mergeCell ref="O8:O9"/>
    <mergeCell ref="C5:G5"/>
    <mergeCell ref="L5:P5"/>
    <mergeCell ref="A16:A17"/>
    <mergeCell ref="J16:J17"/>
    <mergeCell ref="A18:A19"/>
    <mergeCell ref="A4:G4"/>
    <mergeCell ref="J4:P4"/>
    <mergeCell ref="C6:G6"/>
    <mergeCell ref="L6:P6"/>
    <mergeCell ref="P8:P9"/>
    <mergeCell ref="A26:A27"/>
    <mergeCell ref="J26:J27"/>
    <mergeCell ref="J18:J19"/>
    <mergeCell ref="A20:A21"/>
    <mergeCell ref="J20:J21"/>
  </mergeCells>
  <printOptions horizontalCentered="1"/>
  <pageMargins left="0.31496062992125984" right="0.31496062992125984" top="0.4724409448818898" bottom="0.5511811023622047" header="0.31496062992125984" footer="0.31496062992125984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F55" sqref="F55"/>
    </sheetView>
  </sheetViews>
  <sheetFormatPr defaultColWidth="9.00390625" defaultRowHeight="13.5"/>
  <cols>
    <col min="1" max="1" width="5.75390625" style="67" bestFit="1" customWidth="1"/>
    <col min="2" max="2" width="9.00390625" style="68" customWidth="1"/>
    <col min="3" max="3" width="34.875" style="67" bestFit="1" customWidth="1"/>
    <col min="4" max="4" width="12.125" style="69" bestFit="1" customWidth="1"/>
    <col min="5" max="16384" width="9.00390625" style="67" customWidth="1"/>
  </cols>
  <sheetData>
    <row r="1" spans="1:4" ht="27.75" thickBot="1">
      <c r="A1" s="71" t="s">
        <v>147</v>
      </c>
      <c r="B1" s="71" t="s">
        <v>140</v>
      </c>
      <c r="C1" s="72" t="s">
        <v>93</v>
      </c>
      <c r="D1" s="73" t="s">
        <v>94</v>
      </c>
    </row>
    <row r="2" spans="1:4" ht="17.25" customHeight="1">
      <c r="A2" s="253" t="s">
        <v>141</v>
      </c>
      <c r="B2" s="70">
        <v>1</v>
      </c>
      <c r="C2" s="85" t="s">
        <v>47</v>
      </c>
      <c r="D2" s="77" t="s">
        <v>95</v>
      </c>
    </row>
    <row r="3" spans="1:4" ht="17.25" customHeight="1">
      <c r="A3" s="254"/>
      <c r="B3" s="75">
        <v>2</v>
      </c>
      <c r="C3" s="86" t="s">
        <v>48</v>
      </c>
      <c r="D3" s="78" t="s">
        <v>96</v>
      </c>
    </row>
    <row r="4" spans="1:4" ht="17.25" customHeight="1">
      <c r="A4" s="254"/>
      <c r="B4" s="75">
        <v>3</v>
      </c>
      <c r="C4" s="86" t="s">
        <v>49</v>
      </c>
      <c r="D4" s="78" t="s">
        <v>97</v>
      </c>
    </row>
    <row r="5" spans="1:4" ht="17.25" customHeight="1">
      <c r="A5" s="254"/>
      <c r="B5" s="75">
        <v>4</v>
      </c>
      <c r="C5" s="86" t="s">
        <v>50</v>
      </c>
      <c r="D5" s="78" t="s">
        <v>129</v>
      </c>
    </row>
    <row r="6" spans="1:4" ht="17.25" customHeight="1">
      <c r="A6" s="254"/>
      <c r="B6" s="75">
        <v>5</v>
      </c>
      <c r="C6" s="86" t="s">
        <v>51</v>
      </c>
      <c r="D6" s="78" t="s">
        <v>130</v>
      </c>
    </row>
    <row r="7" spans="1:4" ht="17.25" customHeight="1">
      <c r="A7" s="254"/>
      <c r="B7" s="75">
        <v>6</v>
      </c>
      <c r="C7" s="86" t="s">
        <v>52</v>
      </c>
      <c r="D7" s="78" t="s">
        <v>98</v>
      </c>
    </row>
    <row r="8" spans="1:4" ht="17.25" customHeight="1">
      <c r="A8" s="254"/>
      <c r="B8" s="75">
        <v>7</v>
      </c>
      <c r="C8" s="86" t="s">
        <v>53</v>
      </c>
      <c r="D8" s="78" t="s">
        <v>99</v>
      </c>
    </row>
    <row r="9" spans="1:4" ht="17.25" customHeight="1">
      <c r="A9" s="254"/>
      <c r="B9" s="75">
        <v>8</v>
      </c>
      <c r="C9" s="86" t="s">
        <v>54</v>
      </c>
      <c r="D9" s="78" t="s">
        <v>100</v>
      </c>
    </row>
    <row r="10" spans="1:4" ht="17.25" customHeight="1">
      <c r="A10" s="254"/>
      <c r="B10" s="75">
        <v>9</v>
      </c>
      <c r="C10" s="86" t="s">
        <v>55</v>
      </c>
      <c r="D10" s="78" t="s">
        <v>101</v>
      </c>
    </row>
    <row r="11" spans="1:4" ht="17.25" customHeight="1">
      <c r="A11" s="254"/>
      <c r="B11" s="75">
        <v>10</v>
      </c>
      <c r="C11" s="86" t="s">
        <v>56</v>
      </c>
      <c r="D11" s="78" t="s">
        <v>102</v>
      </c>
    </row>
    <row r="12" spans="1:4" ht="17.25" customHeight="1" thickBot="1">
      <c r="A12" s="255"/>
      <c r="B12" s="75">
        <v>11</v>
      </c>
      <c r="C12" s="87" t="s">
        <v>57</v>
      </c>
      <c r="D12" s="79" t="s">
        <v>194</v>
      </c>
    </row>
    <row r="13" spans="1:4" ht="17.25" customHeight="1" thickTop="1">
      <c r="A13" s="256" t="s">
        <v>142</v>
      </c>
      <c r="B13" s="80">
        <v>21</v>
      </c>
      <c r="C13" s="88" t="s">
        <v>58</v>
      </c>
      <c r="D13" s="81" t="s">
        <v>103</v>
      </c>
    </row>
    <row r="14" spans="1:4" ht="17.25" customHeight="1">
      <c r="A14" s="254"/>
      <c r="B14" s="75">
        <v>22</v>
      </c>
      <c r="C14" s="86" t="s">
        <v>60</v>
      </c>
      <c r="D14" s="78" t="s">
        <v>104</v>
      </c>
    </row>
    <row r="15" spans="1:4" ht="17.25" customHeight="1">
      <c r="A15" s="254"/>
      <c r="B15" s="75">
        <v>23</v>
      </c>
      <c r="C15" s="86" t="s">
        <v>61</v>
      </c>
      <c r="D15" s="78" t="s">
        <v>131</v>
      </c>
    </row>
    <row r="16" spans="1:4" ht="17.25" customHeight="1">
      <c r="A16" s="254"/>
      <c r="B16" s="75">
        <v>24</v>
      </c>
      <c r="C16" s="86" t="s">
        <v>59</v>
      </c>
      <c r="D16" s="78" t="s">
        <v>105</v>
      </c>
    </row>
    <row r="17" spans="1:4" ht="17.25" customHeight="1">
      <c r="A17" s="254"/>
      <c r="B17" s="75">
        <v>25</v>
      </c>
      <c r="C17" s="86" t="s">
        <v>62</v>
      </c>
      <c r="D17" s="78" t="s">
        <v>106</v>
      </c>
    </row>
    <row r="18" spans="1:4" ht="17.25" customHeight="1">
      <c r="A18" s="254"/>
      <c r="B18" s="75">
        <v>26</v>
      </c>
      <c r="C18" s="86" t="s">
        <v>64</v>
      </c>
      <c r="D18" s="78" t="s">
        <v>107</v>
      </c>
    </row>
    <row r="19" spans="1:4" ht="17.25" customHeight="1">
      <c r="A19" s="254"/>
      <c r="B19" s="75">
        <v>27</v>
      </c>
      <c r="C19" s="86" t="s">
        <v>63</v>
      </c>
      <c r="D19" s="78" t="s">
        <v>108</v>
      </c>
    </row>
    <row r="20" spans="1:4" ht="17.25" customHeight="1">
      <c r="A20" s="254"/>
      <c r="B20" s="75">
        <v>28</v>
      </c>
      <c r="C20" s="86" t="s">
        <v>65</v>
      </c>
      <c r="D20" s="78" t="s">
        <v>132</v>
      </c>
    </row>
    <row r="21" spans="1:4" ht="17.25" customHeight="1">
      <c r="A21" s="254"/>
      <c r="B21" s="75">
        <v>29</v>
      </c>
      <c r="C21" s="86" t="s">
        <v>66</v>
      </c>
      <c r="D21" s="78" t="s">
        <v>195</v>
      </c>
    </row>
    <row r="22" spans="1:4" ht="17.25" customHeight="1" thickBot="1">
      <c r="A22" s="255"/>
      <c r="B22" s="76">
        <v>30</v>
      </c>
      <c r="C22" s="89" t="s">
        <v>67</v>
      </c>
      <c r="D22" s="82" t="s">
        <v>138</v>
      </c>
    </row>
    <row r="23" spans="1:4" ht="17.25" customHeight="1" thickTop="1">
      <c r="A23" s="256" t="s">
        <v>143</v>
      </c>
      <c r="B23" s="70">
        <v>41</v>
      </c>
      <c r="C23" s="85" t="s">
        <v>196</v>
      </c>
      <c r="D23" s="77" t="s">
        <v>109</v>
      </c>
    </row>
    <row r="24" spans="1:4" ht="17.25" customHeight="1">
      <c r="A24" s="254"/>
      <c r="B24" s="75">
        <v>42</v>
      </c>
      <c r="C24" s="86" t="s">
        <v>197</v>
      </c>
      <c r="D24" s="78" t="s">
        <v>110</v>
      </c>
    </row>
    <row r="25" spans="1:4" ht="17.25" customHeight="1">
      <c r="A25" s="254"/>
      <c r="B25" s="75">
        <v>43</v>
      </c>
      <c r="C25" s="86" t="s">
        <v>198</v>
      </c>
      <c r="D25" s="78" t="s">
        <v>133</v>
      </c>
    </row>
    <row r="26" spans="1:4" ht="17.25" customHeight="1">
      <c r="A26" s="254"/>
      <c r="B26" s="75">
        <v>44</v>
      </c>
      <c r="C26" s="86" t="s">
        <v>69</v>
      </c>
      <c r="D26" s="78" t="s">
        <v>111</v>
      </c>
    </row>
    <row r="27" spans="1:4" ht="17.25" customHeight="1">
      <c r="A27" s="254"/>
      <c r="B27" s="74">
        <v>45</v>
      </c>
      <c r="C27" s="87" t="s">
        <v>68</v>
      </c>
      <c r="D27" s="79" t="s">
        <v>112</v>
      </c>
    </row>
    <row r="28" spans="1:4" ht="17.25" customHeight="1" thickBot="1">
      <c r="A28" s="255"/>
      <c r="B28" s="74">
        <v>46</v>
      </c>
      <c r="C28" s="87" t="s">
        <v>199</v>
      </c>
      <c r="D28" s="79" t="s">
        <v>200</v>
      </c>
    </row>
    <row r="29" spans="1:4" ht="17.25" customHeight="1" thickTop="1">
      <c r="A29" s="256" t="s">
        <v>144</v>
      </c>
      <c r="B29" s="80">
        <v>51</v>
      </c>
      <c r="C29" s="88" t="s">
        <v>70</v>
      </c>
      <c r="D29" s="81" t="s">
        <v>113</v>
      </c>
    </row>
    <row r="30" spans="1:4" ht="17.25" customHeight="1">
      <c r="A30" s="254"/>
      <c r="B30" s="75">
        <v>52</v>
      </c>
      <c r="C30" s="86" t="s">
        <v>71</v>
      </c>
      <c r="D30" s="78" t="s">
        <v>114</v>
      </c>
    </row>
    <row r="31" spans="1:4" ht="17.25" customHeight="1">
      <c r="A31" s="254"/>
      <c r="B31" s="75">
        <v>53</v>
      </c>
      <c r="C31" s="86" t="s">
        <v>72</v>
      </c>
      <c r="D31" s="78" t="s">
        <v>134</v>
      </c>
    </row>
    <row r="32" spans="1:4" ht="17.25" customHeight="1">
      <c r="A32" s="254"/>
      <c r="B32" s="75">
        <v>54</v>
      </c>
      <c r="C32" s="86" t="s">
        <v>73</v>
      </c>
      <c r="D32" s="78" t="s">
        <v>135</v>
      </c>
    </row>
    <row r="33" spans="1:4" ht="17.25" customHeight="1">
      <c r="A33" s="254"/>
      <c r="B33" s="75">
        <v>55</v>
      </c>
      <c r="C33" s="86" t="s">
        <v>74</v>
      </c>
      <c r="D33" s="78" t="s">
        <v>115</v>
      </c>
    </row>
    <row r="34" spans="1:4" ht="17.25" customHeight="1">
      <c r="A34" s="254"/>
      <c r="B34" s="75">
        <v>56</v>
      </c>
      <c r="C34" s="86" t="s">
        <v>76</v>
      </c>
      <c r="D34" s="78" t="s">
        <v>116</v>
      </c>
    </row>
    <row r="35" spans="1:4" ht="17.25" customHeight="1">
      <c r="A35" s="254"/>
      <c r="B35" s="75">
        <v>57</v>
      </c>
      <c r="C35" s="86" t="s">
        <v>75</v>
      </c>
      <c r="D35" s="78" t="s">
        <v>136</v>
      </c>
    </row>
    <row r="36" spans="1:4" ht="17.25" customHeight="1">
      <c r="A36" s="254"/>
      <c r="B36" s="75">
        <v>58</v>
      </c>
      <c r="C36" s="86" t="s">
        <v>80</v>
      </c>
      <c r="D36" s="78" t="s">
        <v>117</v>
      </c>
    </row>
    <row r="37" spans="1:4" ht="17.25" customHeight="1">
      <c r="A37" s="254"/>
      <c r="B37" s="75">
        <v>59</v>
      </c>
      <c r="C37" s="86" t="s">
        <v>77</v>
      </c>
      <c r="D37" s="78" t="s">
        <v>118</v>
      </c>
    </row>
    <row r="38" spans="1:4" ht="17.25" customHeight="1">
      <c r="A38" s="254"/>
      <c r="B38" s="75">
        <v>60</v>
      </c>
      <c r="C38" s="86" t="s">
        <v>78</v>
      </c>
      <c r="D38" s="78" t="s">
        <v>201</v>
      </c>
    </row>
    <row r="39" spans="1:4" ht="17.25" customHeight="1">
      <c r="A39" s="254"/>
      <c r="B39" s="74">
        <v>61</v>
      </c>
      <c r="C39" s="87" t="s">
        <v>202</v>
      </c>
      <c r="D39" s="79" t="s">
        <v>203</v>
      </c>
    </row>
    <row r="40" spans="1:4" ht="17.25" customHeight="1" thickBot="1">
      <c r="A40" s="255"/>
      <c r="B40" s="76">
        <v>62</v>
      </c>
      <c r="C40" s="89" t="s">
        <v>79</v>
      </c>
      <c r="D40" s="82" t="s">
        <v>204</v>
      </c>
    </row>
    <row r="41" spans="1:4" ht="17.25" customHeight="1" thickTop="1">
      <c r="A41" s="256" t="s">
        <v>145</v>
      </c>
      <c r="B41" s="80">
        <v>71</v>
      </c>
      <c r="C41" s="88" t="s">
        <v>81</v>
      </c>
      <c r="D41" s="81" t="s">
        <v>119</v>
      </c>
    </row>
    <row r="42" spans="1:4" ht="17.25" customHeight="1">
      <c r="A42" s="254"/>
      <c r="B42" s="75">
        <v>72</v>
      </c>
      <c r="C42" s="86" t="s">
        <v>82</v>
      </c>
      <c r="D42" s="78" t="s">
        <v>120</v>
      </c>
    </row>
    <row r="43" spans="1:4" ht="17.25" customHeight="1">
      <c r="A43" s="254"/>
      <c r="B43" s="75">
        <v>73</v>
      </c>
      <c r="C43" s="86" t="s">
        <v>83</v>
      </c>
      <c r="D43" s="78" t="s">
        <v>121</v>
      </c>
    </row>
    <row r="44" spans="1:4" ht="17.25" customHeight="1">
      <c r="A44" s="254"/>
      <c r="B44" s="75">
        <v>74</v>
      </c>
      <c r="C44" s="86" t="s">
        <v>84</v>
      </c>
      <c r="D44" s="78" t="s">
        <v>122</v>
      </c>
    </row>
    <row r="45" spans="1:4" ht="17.25" customHeight="1">
      <c r="A45" s="254"/>
      <c r="B45" s="75">
        <v>75</v>
      </c>
      <c r="C45" s="86" t="s">
        <v>205</v>
      </c>
      <c r="D45" s="78" t="s">
        <v>193</v>
      </c>
    </row>
    <row r="46" spans="1:4" ht="17.25" customHeight="1">
      <c r="A46" s="254"/>
      <c r="B46" s="75">
        <v>76</v>
      </c>
      <c r="C46" s="86" t="s">
        <v>92</v>
      </c>
      <c r="D46" s="78" t="s">
        <v>123</v>
      </c>
    </row>
    <row r="47" spans="1:4" ht="17.25" customHeight="1">
      <c r="A47" s="254"/>
      <c r="B47" s="75">
        <v>77</v>
      </c>
      <c r="C47" s="86" t="s">
        <v>85</v>
      </c>
      <c r="D47" s="78" t="s">
        <v>137</v>
      </c>
    </row>
    <row r="48" spans="1:4" ht="17.25" customHeight="1">
      <c r="A48" s="254"/>
      <c r="B48" s="75">
        <v>78</v>
      </c>
      <c r="C48" s="86" t="s">
        <v>86</v>
      </c>
      <c r="D48" s="78" t="s">
        <v>124</v>
      </c>
    </row>
    <row r="49" spans="1:4" ht="17.25" customHeight="1" thickBot="1">
      <c r="A49" s="255"/>
      <c r="B49" s="74">
        <v>79</v>
      </c>
      <c r="C49" s="87" t="s">
        <v>87</v>
      </c>
      <c r="D49" s="79" t="s">
        <v>206</v>
      </c>
    </row>
    <row r="50" spans="1:4" ht="17.25" customHeight="1" thickTop="1">
      <c r="A50" s="254" t="s">
        <v>146</v>
      </c>
      <c r="B50" s="80">
        <v>91</v>
      </c>
      <c r="C50" s="88" t="s">
        <v>88</v>
      </c>
      <c r="D50" s="81" t="s">
        <v>125</v>
      </c>
    </row>
    <row r="51" spans="1:4" ht="17.25" customHeight="1">
      <c r="A51" s="254"/>
      <c r="B51" s="70">
        <v>92</v>
      </c>
      <c r="C51" s="85" t="s">
        <v>89</v>
      </c>
      <c r="D51" s="77" t="s">
        <v>126</v>
      </c>
    </row>
    <row r="52" spans="1:4" ht="17.25" customHeight="1">
      <c r="A52" s="254"/>
      <c r="B52" s="75">
        <v>93</v>
      </c>
      <c r="C52" s="86" t="s">
        <v>90</v>
      </c>
      <c r="D52" s="78" t="s">
        <v>127</v>
      </c>
    </row>
    <row r="53" spans="1:4" ht="17.25" customHeight="1">
      <c r="A53" s="254"/>
      <c r="B53" s="75">
        <v>94</v>
      </c>
      <c r="C53" s="86" t="s">
        <v>139</v>
      </c>
      <c r="D53" s="78" t="s">
        <v>191</v>
      </c>
    </row>
    <row r="54" spans="1:4" ht="17.25" customHeight="1" thickBot="1">
      <c r="A54" s="257"/>
      <c r="B54" s="83">
        <v>95</v>
      </c>
      <c r="C54" s="90" t="s">
        <v>91</v>
      </c>
      <c r="D54" s="84" t="s">
        <v>128</v>
      </c>
    </row>
    <row r="55" ht="17.25" customHeight="1"/>
  </sheetData>
  <sheetProtection sheet="1"/>
  <mergeCells count="6">
    <mergeCell ref="A50:A54"/>
    <mergeCell ref="A23:A28"/>
    <mergeCell ref="A2:A12"/>
    <mergeCell ref="A13:A22"/>
    <mergeCell ref="A29:A40"/>
    <mergeCell ref="A41:A4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V22"/>
  <sheetViews>
    <sheetView zoomScale="70" zoomScaleNormal="70" zoomScaleSheetLayoutView="90" zoomScalePageLayoutView="0" workbookViewId="0" topLeftCell="A10">
      <selection activeCell="Z6" sqref="Z6"/>
    </sheetView>
  </sheetViews>
  <sheetFormatPr defaultColWidth="9.00390625" defaultRowHeight="13.5"/>
  <cols>
    <col min="1" max="1" width="5.00390625" style="40" customWidth="1"/>
    <col min="2" max="2" width="3.125" style="40" customWidth="1"/>
    <col min="3" max="3" width="5.625" style="40" customWidth="1"/>
    <col min="4" max="5" width="10.00390625" style="40" customWidth="1"/>
    <col min="6" max="6" width="4.625" style="40" customWidth="1"/>
    <col min="7" max="7" width="12.50390625" style="40" customWidth="1"/>
    <col min="8" max="8" width="4.625" style="40" customWidth="1"/>
    <col min="9" max="9" width="5.00390625" style="40" customWidth="1"/>
    <col min="10" max="10" width="3.125" style="40" customWidth="1"/>
    <col min="11" max="11" width="5.625" style="40" customWidth="1"/>
    <col min="12" max="13" width="10.00390625" style="40" customWidth="1"/>
    <col min="14" max="14" width="4.625" style="40" customWidth="1"/>
    <col min="15" max="15" width="12.50390625" style="40" customWidth="1"/>
    <col min="16" max="16" width="4.625" style="40" customWidth="1"/>
    <col min="17" max="17" width="6.00390625" style="40" customWidth="1"/>
    <col min="18" max="20" width="10.00390625" style="40" customWidth="1"/>
    <col min="21" max="16384" width="9.00390625" style="40" customWidth="1"/>
  </cols>
  <sheetData>
    <row r="1" spans="1:16" ht="24.75" customHeight="1">
      <c r="A1" s="64"/>
      <c r="B1" s="130" t="str">
        <f>'入力用（男子）'!$A$1</f>
        <v>令和５年度</v>
      </c>
      <c r="C1" s="130"/>
      <c r="D1" s="130"/>
      <c r="E1" s="130" t="s">
        <v>42</v>
      </c>
      <c r="F1" s="130"/>
      <c r="G1" s="130"/>
      <c r="H1" s="130"/>
      <c r="I1" s="130"/>
      <c r="J1" s="130"/>
      <c r="K1" s="130"/>
      <c r="L1" s="130"/>
      <c r="M1" s="130"/>
      <c r="N1" s="121" t="s">
        <v>39</v>
      </c>
      <c r="O1" s="121"/>
      <c r="P1" s="14"/>
    </row>
    <row r="2" ht="24.75" customHeight="1"/>
    <row r="3" spans="1:4" ht="29.25" customHeight="1" thickBot="1">
      <c r="A3" s="168" t="s">
        <v>19</v>
      </c>
      <c r="B3" s="168"/>
      <c r="C3" s="168"/>
      <c r="D3" s="168"/>
    </row>
    <row r="4" spans="1:22" ht="33.75" customHeight="1" thickBot="1">
      <c r="A4" s="128" t="s">
        <v>46</v>
      </c>
      <c r="B4" s="129"/>
      <c r="C4" s="129"/>
      <c r="D4" s="100">
        <v>15</v>
      </c>
      <c r="Q4" s="41" t="s">
        <v>6</v>
      </c>
      <c r="R4" s="154" t="s">
        <v>151</v>
      </c>
      <c r="S4" s="154"/>
      <c r="T4" s="154"/>
      <c r="U4" s="154"/>
      <c r="V4" s="154"/>
    </row>
    <row r="5" spans="1:18" ht="30" customHeight="1" thickBot="1">
      <c r="A5" s="122" t="s">
        <v>40</v>
      </c>
      <c r="B5" s="123"/>
      <c r="C5" s="123"/>
      <c r="D5" s="124" t="s">
        <v>164</v>
      </c>
      <c r="E5" s="125"/>
      <c r="F5" s="125"/>
      <c r="G5" s="125"/>
      <c r="H5" s="125"/>
      <c r="I5" s="125"/>
      <c r="J5" s="125"/>
      <c r="K5" s="125"/>
      <c r="L5" s="114" t="s">
        <v>94</v>
      </c>
      <c r="M5" s="126" t="s">
        <v>165</v>
      </c>
      <c r="N5" s="127"/>
      <c r="O5" s="115"/>
      <c r="P5" s="115"/>
      <c r="Q5" s="41" t="s">
        <v>6</v>
      </c>
      <c r="R5" s="116" t="s">
        <v>149</v>
      </c>
    </row>
    <row r="6" spans="1:22" s="15" customFormat="1" ht="30" customHeight="1" thickBot="1">
      <c r="A6" s="177" t="s">
        <v>34</v>
      </c>
      <c r="B6" s="178"/>
      <c r="C6" s="178"/>
      <c r="D6" s="178"/>
      <c r="E6" s="161" t="s">
        <v>185</v>
      </c>
      <c r="F6" s="162"/>
      <c r="G6" s="162"/>
      <c r="H6" s="163"/>
      <c r="I6" s="93"/>
      <c r="J6" s="94"/>
      <c r="K6" s="94"/>
      <c r="L6" s="95"/>
      <c r="M6" s="95"/>
      <c r="N6" s="95"/>
      <c r="O6" s="95"/>
      <c r="P6" s="95"/>
      <c r="Q6" s="41" t="s">
        <v>6</v>
      </c>
      <c r="R6" s="164" t="s">
        <v>150</v>
      </c>
      <c r="S6" s="164"/>
      <c r="T6" s="164"/>
      <c r="U6" s="164"/>
      <c r="V6" s="164"/>
    </row>
    <row r="7" spans="1:22" ht="31.5" customHeight="1" thickBot="1">
      <c r="A7" s="138" t="s">
        <v>41</v>
      </c>
      <c r="B7" s="139"/>
      <c r="C7" s="140"/>
      <c r="D7" s="155" t="s">
        <v>182</v>
      </c>
      <c r="E7" s="156"/>
      <c r="F7" s="157"/>
      <c r="G7" s="158" t="s">
        <v>183</v>
      </c>
      <c r="H7" s="159"/>
      <c r="I7" s="159"/>
      <c r="J7" s="160"/>
      <c r="K7" s="174" t="s">
        <v>184</v>
      </c>
      <c r="L7" s="175"/>
      <c r="M7" s="176"/>
      <c r="N7" s="169"/>
      <c r="O7" s="170"/>
      <c r="P7" s="171"/>
      <c r="Q7" s="41" t="s">
        <v>6</v>
      </c>
      <c r="R7" s="167" t="s">
        <v>148</v>
      </c>
      <c r="S7" s="167"/>
      <c r="T7" s="167"/>
      <c r="U7" s="167"/>
      <c r="V7" s="167"/>
    </row>
    <row r="8" spans="1:22" ht="41.25" customHeight="1" thickBot="1">
      <c r="A8" s="134" t="s">
        <v>44</v>
      </c>
      <c r="B8" s="135"/>
      <c r="C8" s="135"/>
      <c r="D8" s="91">
        <v>8</v>
      </c>
      <c r="E8" s="117" t="s">
        <v>43</v>
      </c>
      <c r="F8" s="92" t="s">
        <v>7</v>
      </c>
      <c r="G8" s="193">
        <f>IF(D8=""," ",D8*500)</f>
        <v>4000</v>
      </c>
      <c r="H8" s="194"/>
      <c r="I8" s="96"/>
      <c r="J8" s="97"/>
      <c r="K8" s="97"/>
      <c r="L8" s="118"/>
      <c r="M8" s="119"/>
      <c r="N8" s="98"/>
      <c r="O8" s="99"/>
      <c r="P8" s="99"/>
      <c r="Q8" s="41" t="s">
        <v>6</v>
      </c>
      <c r="R8" s="189" t="s">
        <v>45</v>
      </c>
      <c r="S8" s="189"/>
      <c r="T8" s="189"/>
      <c r="U8" s="189"/>
      <c r="V8" s="189"/>
    </row>
    <row r="9" spans="1:17" ht="36.75" customHeight="1">
      <c r="A9" s="179" t="s">
        <v>0</v>
      </c>
      <c r="B9" s="185" t="s">
        <v>1</v>
      </c>
      <c r="C9" s="186"/>
      <c r="D9" s="150" t="s">
        <v>3</v>
      </c>
      <c r="E9" s="151"/>
      <c r="F9" s="143" t="s">
        <v>2</v>
      </c>
      <c r="G9" s="172" t="s">
        <v>38</v>
      </c>
      <c r="H9" s="181" t="s">
        <v>16</v>
      </c>
      <c r="I9" s="148" t="s">
        <v>0</v>
      </c>
      <c r="J9" s="185" t="s">
        <v>1</v>
      </c>
      <c r="K9" s="186"/>
      <c r="L9" s="150" t="s">
        <v>3</v>
      </c>
      <c r="M9" s="151"/>
      <c r="N9" s="143" t="s">
        <v>2</v>
      </c>
      <c r="O9" s="150" t="s">
        <v>38</v>
      </c>
      <c r="P9" s="196" t="s">
        <v>16</v>
      </c>
      <c r="Q9" s="66"/>
    </row>
    <row r="10" spans="1:16" ht="37.5" customHeight="1" thickBot="1">
      <c r="A10" s="180"/>
      <c r="B10" s="187"/>
      <c r="C10" s="188"/>
      <c r="D10" s="152"/>
      <c r="E10" s="153"/>
      <c r="F10" s="144"/>
      <c r="G10" s="173"/>
      <c r="H10" s="182"/>
      <c r="I10" s="149"/>
      <c r="J10" s="187"/>
      <c r="K10" s="188"/>
      <c r="L10" s="152"/>
      <c r="M10" s="153"/>
      <c r="N10" s="144"/>
      <c r="O10" s="192"/>
      <c r="P10" s="197"/>
    </row>
    <row r="11" spans="1:17" ht="37.5" customHeight="1">
      <c r="A11" s="198">
        <v>1</v>
      </c>
      <c r="B11" s="190" t="s">
        <v>5</v>
      </c>
      <c r="C11" s="191"/>
      <c r="D11" s="3" t="s">
        <v>166</v>
      </c>
      <c r="E11" s="4" t="s">
        <v>167</v>
      </c>
      <c r="F11" s="9">
        <v>3</v>
      </c>
      <c r="G11" s="9">
        <v>10180001</v>
      </c>
      <c r="H11" s="10">
        <v>4</v>
      </c>
      <c r="I11" s="165">
        <v>7</v>
      </c>
      <c r="J11" s="190" t="s">
        <v>5</v>
      </c>
      <c r="K11" s="191"/>
      <c r="L11" s="3"/>
      <c r="M11" s="4"/>
      <c r="N11" s="9"/>
      <c r="O11" s="9"/>
      <c r="P11" s="42"/>
      <c r="Q11" s="41" t="s">
        <v>6</v>
      </c>
    </row>
    <row r="12" spans="1:22" ht="37.5" customHeight="1" thickBot="1">
      <c r="A12" s="199"/>
      <c r="B12" s="136" t="s">
        <v>4</v>
      </c>
      <c r="C12" s="137"/>
      <c r="D12" s="1" t="s">
        <v>168</v>
      </c>
      <c r="E12" s="2" t="s">
        <v>169</v>
      </c>
      <c r="F12" s="11">
        <v>3</v>
      </c>
      <c r="G12" s="11">
        <v>10180002</v>
      </c>
      <c r="H12" s="12">
        <v>4</v>
      </c>
      <c r="I12" s="166"/>
      <c r="J12" s="136" t="s">
        <v>4</v>
      </c>
      <c r="K12" s="137"/>
      <c r="L12" s="1"/>
      <c r="M12" s="2"/>
      <c r="N12" s="11"/>
      <c r="O12" s="11"/>
      <c r="P12" s="13"/>
      <c r="R12" s="258" t="s">
        <v>152</v>
      </c>
      <c r="S12" s="258"/>
      <c r="T12" s="258"/>
      <c r="U12" s="258"/>
      <c r="V12" s="258"/>
    </row>
    <row r="13" spans="1:22" ht="37.5" customHeight="1">
      <c r="A13" s="200">
        <v>2</v>
      </c>
      <c r="B13" s="183" t="s">
        <v>5</v>
      </c>
      <c r="C13" s="184"/>
      <c r="D13" s="5" t="s">
        <v>170</v>
      </c>
      <c r="E13" s="6" t="s">
        <v>171</v>
      </c>
      <c r="F13" s="9">
        <v>2</v>
      </c>
      <c r="G13" s="9">
        <v>20180003</v>
      </c>
      <c r="H13" s="10">
        <v>8</v>
      </c>
      <c r="I13" s="195">
        <v>8</v>
      </c>
      <c r="J13" s="183" t="s">
        <v>5</v>
      </c>
      <c r="K13" s="184"/>
      <c r="L13" s="5"/>
      <c r="M13" s="6"/>
      <c r="N13" s="9"/>
      <c r="O13" s="9"/>
      <c r="P13" s="42"/>
      <c r="R13" s="259" t="s">
        <v>189</v>
      </c>
      <c r="S13" s="259"/>
      <c r="T13" s="259"/>
      <c r="U13" s="259"/>
      <c r="V13" s="259"/>
    </row>
    <row r="14" spans="1:22" ht="37.5" customHeight="1" thickBot="1">
      <c r="A14" s="199"/>
      <c r="B14" s="136" t="s">
        <v>4</v>
      </c>
      <c r="C14" s="137"/>
      <c r="D14" s="1" t="s">
        <v>172</v>
      </c>
      <c r="E14" s="2" t="s">
        <v>173</v>
      </c>
      <c r="F14" s="11">
        <v>1</v>
      </c>
      <c r="G14" s="11">
        <v>30180004</v>
      </c>
      <c r="H14" s="12"/>
      <c r="I14" s="166"/>
      <c r="J14" s="136" t="s">
        <v>4</v>
      </c>
      <c r="K14" s="137"/>
      <c r="L14" s="1"/>
      <c r="M14" s="2"/>
      <c r="N14" s="11"/>
      <c r="O14" s="11"/>
      <c r="P14" s="13"/>
      <c r="R14" s="260" t="s">
        <v>154</v>
      </c>
      <c r="S14" s="260"/>
      <c r="T14" s="260"/>
      <c r="U14" s="260"/>
      <c r="V14" s="260"/>
    </row>
    <row r="15" spans="1:22" ht="37.5" customHeight="1">
      <c r="A15" s="200">
        <v>3</v>
      </c>
      <c r="B15" s="183" t="s">
        <v>5</v>
      </c>
      <c r="C15" s="184"/>
      <c r="D15" s="7" t="s">
        <v>174</v>
      </c>
      <c r="E15" s="8" t="s">
        <v>175</v>
      </c>
      <c r="F15" s="9">
        <v>3</v>
      </c>
      <c r="G15" s="9">
        <v>10180003</v>
      </c>
      <c r="H15" s="10">
        <v>16</v>
      </c>
      <c r="I15" s="141">
        <v>9</v>
      </c>
      <c r="J15" s="183" t="s">
        <v>5</v>
      </c>
      <c r="K15" s="184"/>
      <c r="L15" s="5"/>
      <c r="M15" s="6"/>
      <c r="N15" s="9"/>
      <c r="O15" s="9"/>
      <c r="P15" s="42"/>
      <c r="R15" s="146" t="s">
        <v>155</v>
      </c>
      <c r="S15" s="146"/>
      <c r="T15" s="146"/>
      <c r="U15" s="146"/>
      <c r="V15" s="146"/>
    </row>
    <row r="16" spans="1:16" ht="37.5" customHeight="1" thickBot="1">
      <c r="A16" s="199"/>
      <c r="B16" s="136" t="s">
        <v>4</v>
      </c>
      <c r="C16" s="137"/>
      <c r="D16" s="1" t="s">
        <v>176</v>
      </c>
      <c r="E16" s="2" t="s">
        <v>177</v>
      </c>
      <c r="F16" s="11">
        <v>2</v>
      </c>
      <c r="G16" s="11">
        <v>20180004</v>
      </c>
      <c r="H16" s="12">
        <v>8</v>
      </c>
      <c r="I16" s="142"/>
      <c r="J16" s="136" t="s">
        <v>4</v>
      </c>
      <c r="K16" s="137"/>
      <c r="L16" s="1"/>
      <c r="M16" s="2"/>
      <c r="N16" s="11"/>
      <c r="O16" s="11"/>
      <c r="P16" s="13"/>
    </row>
    <row r="17" spans="1:16" ht="37.5" customHeight="1">
      <c r="A17" s="200">
        <v>4</v>
      </c>
      <c r="B17" s="183" t="s">
        <v>5</v>
      </c>
      <c r="C17" s="184"/>
      <c r="D17" s="7" t="s">
        <v>178</v>
      </c>
      <c r="E17" s="8" t="s">
        <v>179</v>
      </c>
      <c r="F17" s="9">
        <v>2</v>
      </c>
      <c r="G17" s="9">
        <v>20180005</v>
      </c>
      <c r="H17" s="10" t="s">
        <v>147</v>
      </c>
      <c r="I17" s="141">
        <v>10</v>
      </c>
      <c r="J17" s="183" t="s">
        <v>5</v>
      </c>
      <c r="K17" s="184"/>
      <c r="L17" s="5"/>
      <c r="M17" s="6"/>
      <c r="N17" s="9"/>
      <c r="O17" s="9"/>
      <c r="P17" s="42"/>
    </row>
    <row r="18" spans="1:16" ht="37.5" customHeight="1" thickBot="1">
      <c r="A18" s="199"/>
      <c r="B18" s="136" t="s">
        <v>4</v>
      </c>
      <c r="C18" s="137"/>
      <c r="D18" s="1" t="s">
        <v>180</v>
      </c>
      <c r="E18" s="2" t="s">
        <v>181</v>
      </c>
      <c r="F18" s="11">
        <v>2</v>
      </c>
      <c r="G18" s="11">
        <v>20180006</v>
      </c>
      <c r="H18" s="12" t="s">
        <v>147</v>
      </c>
      <c r="I18" s="142"/>
      <c r="J18" s="136" t="s">
        <v>4</v>
      </c>
      <c r="K18" s="137"/>
      <c r="L18" s="1"/>
      <c r="M18" s="2"/>
      <c r="N18" s="11"/>
      <c r="O18" s="11"/>
      <c r="P18" s="13"/>
    </row>
    <row r="19" spans="1:16" ht="37.5" customHeight="1">
      <c r="A19" s="200">
        <v>5</v>
      </c>
      <c r="B19" s="183" t="s">
        <v>5</v>
      </c>
      <c r="C19" s="184"/>
      <c r="D19" s="7"/>
      <c r="E19" s="8"/>
      <c r="F19" s="9"/>
      <c r="G19" s="9"/>
      <c r="H19" s="10"/>
      <c r="I19" s="141">
        <v>11</v>
      </c>
      <c r="J19" s="183" t="s">
        <v>5</v>
      </c>
      <c r="K19" s="184"/>
      <c r="L19" s="5"/>
      <c r="M19" s="6"/>
      <c r="N19" s="9"/>
      <c r="O19" s="9"/>
      <c r="P19" s="42"/>
    </row>
    <row r="20" spans="1:16" ht="37.5" customHeight="1" thickBot="1">
      <c r="A20" s="199"/>
      <c r="B20" s="136" t="s">
        <v>4</v>
      </c>
      <c r="C20" s="137"/>
      <c r="D20" s="1"/>
      <c r="E20" s="2"/>
      <c r="F20" s="11"/>
      <c r="G20" s="11"/>
      <c r="H20" s="12"/>
      <c r="I20" s="142"/>
      <c r="J20" s="136" t="s">
        <v>4</v>
      </c>
      <c r="K20" s="137"/>
      <c r="L20" s="1"/>
      <c r="M20" s="2"/>
      <c r="N20" s="11"/>
      <c r="O20" s="11"/>
      <c r="P20" s="13"/>
    </row>
    <row r="21" spans="1:16" ht="37.5" customHeight="1">
      <c r="A21" s="198">
        <v>6</v>
      </c>
      <c r="B21" s="190" t="s">
        <v>5</v>
      </c>
      <c r="C21" s="191"/>
      <c r="D21" s="3"/>
      <c r="E21" s="4"/>
      <c r="F21" s="9"/>
      <c r="G21" s="9"/>
      <c r="H21" s="10"/>
      <c r="I21" s="141">
        <v>12</v>
      </c>
      <c r="J21" s="183" t="s">
        <v>5</v>
      </c>
      <c r="K21" s="184"/>
      <c r="L21" s="5"/>
      <c r="M21" s="6"/>
      <c r="N21" s="9"/>
      <c r="O21" s="9"/>
      <c r="P21" s="42"/>
    </row>
    <row r="22" spans="1:16" ht="37.5" customHeight="1" thickBot="1">
      <c r="A22" s="199"/>
      <c r="B22" s="136" t="s">
        <v>4</v>
      </c>
      <c r="C22" s="137"/>
      <c r="D22" s="1"/>
      <c r="E22" s="2"/>
      <c r="F22" s="11"/>
      <c r="G22" s="11"/>
      <c r="H22" s="12"/>
      <c r="I22" s="142"/>
      <c r="J22" s="136" t="s">
        <v>4</v>
      </c>
      <c r="K22" s="137"/>
      <c r="L22" s="1"/>
      <c r="M22" s="2"/>
      <c r="N22" s="11"/>
      <c r="O22" s="11"/>
      <c r="P22" s="13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 sheet="1"/>
  <mergeCells count="73">
    <mergeCell ref="R14:V14"/>
    <mergeCell ref="R15:V15"/>
    <mergeCell ref="A21:A22"/>
    <mergeCell ref="B21:C21"/>
    <mergeCell ref="I21:I22"/>
    <mergeCell ref="J21:K21"/>
    <mergeCell ref="B22:C22"/>
    <mergeCell ref="J22:K22"/>
    <mergeCell ref="A19:A20"/>
    <mergeCell ref="B19:C19"/>
    <mergeCell ref="I19:I20"/>
    <mergeCell ref="J19:K19"/>
    <mergeCell ref="B20:C20"/>
    <mergeCell ref="J20:K20"/>
    <mergeCell ref="A17:A18"/>
    <mergeCell ref="B17:C17"/>
    <mergeCell ref="I17:I18"/>
    <mergeCell ref="J17:K17"/>
    <mergeCell ref="B18:C18"/>
    <mergeCell ref="J18:K18"/>
    <mergeCell ref="A15:A16"/>
    <mergeCell ref="B15:C15"/>
    <mergeCell ref="I15:I16"/>
    <mergeCell ref="J15:K15"/>
    <mergeCell ref="B16:C16"/>
    <mergeCell ref="J16:K16"/>
    <mergeCell ref="R12:V12"/>
    <mergeCell ref="B12:C12"/>
    <mergeCell ref="J12:K12"/>
    <mergeCell ref="A13:A14"/>
    <mergeCell ref="B13:C13"/>
    <mergeCell ref="I13:I14"/>
    <mergeCell ref="J13:K13"/>
    <mergeCell ref="R13:V13"/>
    <mergeCell ref="B14:C14"/>
    <mergeCell ref="J14:K14"/>
    <mergeCell ref="J9:K10"/>
    <mergeCell ref="L9:M10"/>
    <mergeCell ref="N9:N10"/>
    <mergeCell ref="O9:O10"/>
    <mergeCell ref="P9:P10"/>
    <mergeCell ref="A11:A12"/>
    <mergeCell ref="B11:C11"/>
    <mergeCell ref="I11:I12"/>
    <mergeCell ref="J11:K11"/>
    <mergeCell ref="A8:C8"/>
    <mergeCell ref="G8:H8"/>
    <mergeCell ref="R8:V8"/>
    <mergeCell ref="A9:A10"/>
    <mergeCell ref="B9:C10"/>
    <mergeCell ref="D9:E10"/>
    <mergeCell ref="F9:F10"/>
    <mergeCell ref="G9:G10"/>
    <mergeCell ref="H9:H10"/>
    <mergeCell ref="I9:I10"/>
    <mergeCell ref="A7:C7"/>
    <mergeCell ref="D7:F7"/>
    <mergeCell ref="G7:J7"/>
    <mergeCell ref="K7:M7"/>
    <mergeCell ref="N7:P7"/>
    <mergeCell ref="R7:V7"/>
    <mergeCell ref="A5:C5"/>
    <mergeCell ref="D5:K5"/>
    <mergeCell ref="M5:N5"/>
    <mergeCell ref="A6:D6"/>
    <mergeCell ref="E6:H6"/>
    <mergeCell ref="R6:V6"/>
    <mergeCell ref="N1:O1"/>
    <mergeCell ref="A3:D3"/>
    <mergeCell ref="A4:C4"/>
    <mergeCell ref="R4:V4"/>
    <mergeCell ref="B1:D1"/>
    <mergeCell ref="E1:M1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1" width="13.00390625" style="110" bestFit="1" customWidth="1"/>
    <col min="2" max="2" width="21.375" style="113" bestFit="1" customWidth="1"/>
    <col min="3" max="6" width="18.00390625" style="110" bestFit="1" customWidth="1"/>
    <col min="7" max="7" width="11.25390625" style="110" customWidth="1"/>
    <col min="8" max="8" width="18.00390625" style="110" bestFit="1" customWidth="1"/>
    <col min="9" max="16384" width="9.00390625" style="110" customWidth="1"/>
  </cols>
  <sheetData>
    <row r="1" spans="1:6" ht="13.5">
      <c r="A1" s="111" t="s">
        <v>46</v>
      </c>
      <c r="B1" s="111" t="s">
        <v>94</v>
      </c>
      <c r="C1" s="111" t="s">
        <v>159</v>
      </c>
      <c r="D1" s="111" t="s">
        <v>160</v>
      </c>
      <c r="E1" s="111" t="s">
        <v>161</v>
      </c>
      <c r="F1" s="111" t="s">
        <v>162</v>
      </c>
    </row>
    <row r="2" spans="1:6" ht="13.5">
      <c r="A2" s="110">
        <f>'入力用（男子）'!$D$4</f>
        <v>0</v>
      </c>
      <c r="B2" s="110">
        <f>'入力用（男子）'!$M$5</f>
      </c>
      <c r="C2" s="110">
        <f>'入力用（男子）'!$D$8*2</f>
        <v>0</v>
      </c>
      <c r="D2" s="110">
        <f>'入力用（女子）'!$D$8*2</f>
        <v>0</v>
      </c>
      <c r="E2" s="110">
        <f>SUM(C2:D2)</f>
        <v>0</v>
      </c>
      <c r="F2" s="110">
        <f>E2*500</f>
        <v>0</v>
      </c>
    </row>
    <row r="3" spans="1:6" ht="13.5">
      <c r="A3" s="110">
        <f>'入力用（女子）'!$D$4</f>
        <v>0</v>
      </c>
      <c r="B3" s="110">
        <f>'入力用（女子）'!$M$5</f>
      </c>
      <c r="C3" s="110">
        <f>'入力用（男子）'!$D$8*2</f>
        <v>0</v>
      </c>
      <c r="D3" s="110">
        <f>'入力用（女子）'!$D$8*2</f>
        <v>0</v>
      </c>
      <c r="E3" s="110">
        <f>SUM(C3:D3)</f>
        <v>0</v>
      </c>
      <c r="F3" s="110">
        <f>E3*500</f>
        <v>0</v>
      </c>
    </row>
    <row r="5" spans="1:6" ht="13.5">
      <c r="A5" s="111" t="s">
        <v>19</v>
      </c>
      <c r="B5" s="112" t="s">
        <v>93</v>
      </c>
      <c r="C5" s="111" t="s">
        <v>156</v>
      </c>
      <c r="D5" s="111" t="s">
        <v>157</v>
      </c>
      <c r="E5" s="111" t="s">
        <v>158</v>
      </c>
      <c r="F5" s="111" t="s">
        <v>163</v>
      </c>
    </row>
    <row r="6" spans="1:6" ht="13.5">
      <c r="A6" s="110">
        <f>'入力用（男子）'!$D$4</f>
        <v>0</v>
      </c>
      <c r="B6" s="113">
        <f>'入力用（男子）'!$D$5</f>
      </c>
      <c r="C6" s="110">
        <f>'入力用（男子）'!$D$7</f>
        <v>0</v>
      </c>
      <c r="D6" s="110">
        <f>'入力用（男子）'!$G$7</f>
        <v>0</v>
      </c>
      <c r="E6" s="110">
        <f>'入力用（男子）'!$K$7</f>
        <v>0</v>
      </c>
      <c r="F6" s="110">
        <f>'入力用（男子）'!$N$7</f>
        <v>0</v>
      </c>
    </row>
    <row r="8" spans="1:6" ht="13.5">
      <c r="A8" s="111" t="s">
        <v>20</v>
      </c>
      <c r="B8" s="112" t="s">
        <v>93</v>
      </c>
      <c r="C8" s="111" t="s">
        <v>156</v>
      </c>
      <c r="D8" s="111" t="s">
        <v>157</v>
      </c>
      <c r="E8" s="111" t="s">
        <v>158</v>
      </c>
      <c r="F8" s="111" t="s">
        <v>163</v>
      </c>
    </row>
    <row r="9" spans="1:6" ht="13.5">
      <c r="A9" s="110">
        <f>'入力用（女子）'!$D$4</f>
        <v>0</v>
      </c>
      <c r="B9" s="113">
        <f>'入力用（女子）'!$D$5</f>
      </c>
      <c r="C9" s="110">
        <f>'入力用（女子）'!$D$7</f>
        <v>0</v>
      </c>
      <c r="D9" s="110">
        <f>'入力用（女子）'!$G$7</f>
        <v>0</v>
      </c>
      <c r="E9" s="110">
        <f>'入力用（女子）'!$K$7</f>
        <v>0</v>
      </c>
      <c r="F9" s="110">
        <f>'入力用（女子）'!$N$7</f>
        <v>0</v>
      </c>
    </row>
    <row r="11" spans="2:14" ht="13.5">
      <c r="B11" s="109"/>
      <c r="C11" s="109"/>
      <c r="D11" s="108"/>
      <c r="E11" s="108"/>
      <c r="F11" s="108"/>
      <c r="G11" s="108"/>
      <c r="H11" s="108"/>
      <c r="I11" s="108"/>
      <c r="J11" s="108"/>
      <c r="K11" s="108"/>
      <c r="L11" s="109"/>
      <c r="M11" s="109"/>
      <c r="N11" s="108"/>
    </row>
    <row r="12" spans="2:14" ht="13.5">
      <c r="B12" s="109" t="str">
        <f>'短冊'!S9</f>
        <v>男子</v>
      </c>
      <c r="E12" s="108" t="str">
        <f>'短冊'!AC9</f>
        <v>女子</v>
      </c>
      <c r="F12" s="108"/>
      <c r="G12" s="108"/>
      <c r="H12" s="108"/>
      <c r="I12" s="108"/>
      <c r="J12" s="108"/>
      <c r="K12" s="108"/>
      <c r="L12" s="109"/>
      <c r="M12" s="109"/>
      <c r="N12" s="108"/>
    </row>
    <row r="13" spans="1:14" ht="13.5">
      <c r="A13" s="110" t="str">
        <f>'短冊'!R10</f>
        <v>１</v>
      </c>
      <c r="B13" s="109">
        <f>'短冊'!S10</f>
      </c>
      <c r="C13" s="109">
        <f>'短冊'!T10</f>
      </c>
      <c r="D13" s="270" t="str">
        <f>'短冊'!AB10</f>
        <v>１</v>
      </c>
      <c r="E13" s="108">
        <f>'短冊'!AC10</f>
      </c>
      <c r="F13" s="108">
        <f>'短冊'!AD10</f>
      </c>
      <c r="G13" s="108"/>
      <c r="H13" s="108"/>
      <c r="I13" s="108"/>
      <c r="J13" s="108"/>
      <c r="K13" s="108"/>
      <c r="L13" s="109"/>
      <c r="M13" s="109"/>
      <c r="N13" s="108"/>
    </row>
    <row r="14" spans="1:14" ht="13.5">
      <c r="A14" s="110" t="str">
        <f>'短冊'!R11</f>
        <v>２</v>
      </c>
      <c r="B14" s="109">
        <f>'短冊'!S11</f>
      </c>
      <c r="C14" s="109">
        <f>'短冊'!T11</f>
      </c>
      <c r="D14" s="270" t="str">
        <f>'短冊'!AB11</f>
        <v>２</v>
      </c>
      <c r="E14" s="108">
        <f>'短冊'!AC11</f>
      </c>
      <c r="F14" s="108">
        <f>'短冊'!AD11</f>
      </c>
      <c r="G14" s="108"/>
      <c r="H14" s="108"/>
      <c r="I14" s="108"/>
      <c r="J14" s="108"/>
      <c r="K14" s="108"/>
      <c r="L14" s="109"/>
      <c r="M14" s="109"/>
      <c r="N14" s="108"/>
    </row>
    <row r="15" spans="1:14" ht="13.5">
      <c r="A15" s="110" t="str">
        <f>'短冊'!R12</f>
        <v>３</v>
      </c>
      <c r="B15" s="109">
        <f>'短冊'!S12</f>
      </c>
      <c r="C15" s="110">
        <f>'短冊'!T12</f>
      </c>
      <c r="D15" s="110" t="str">
        <f>'短冊'!AB12</f>
        <v>３</v>
      </c>
      <c r="E15" s="108">
        <f>'短冊'!AC12</f>
      </c>
      <c r="F15" s="108">
        <f>'短冊'!AD12</f>
      </c>
      <c r="G15" s="108"/>
      <c r="H15" s="108"/>
      <c r="I15" s="108"/>
      <c r="J15" s="108"/>
      <c r="K15" s="108"/>
      <c r="L15" s="109"/>
      <c r="M15" s="109"/>
      <c r="N15" s="108"/>
    </row>
    <row r="16" spans="1:14" ht="13.5">
      <c r="A16" s="110" t="str">
        <f>'短冊'!R13</f>
        <v>４</v>
      </c>
      <c r="B16" s="109">
        <f>'短冊'!S13</f>
      </c>
      <c r="C16" s="109">
        <f>'短冊'!T13</f>
      </c>
      <c r="D16" s="270" t="str">
        <f>'短冊'!AB13</f>
        <v>４</v>
      </c>
      <c r="E16" s="108">
        <f>'短冊'!AC13</f>
      </c>
      <c r="F16" s="108">
        <f>'短冊'!AD13</f>
      </c>
      <c r="G16" s="108"/>
      <c r="H16" s="108"/>
      <c r="I16" s="108"/>
      <c r="J16" s="108"/>
      <c r="K16" s="108"/>
      <c r="L16" s="109"/>
      <c r="M16" s="109"/>
      <c r="N16" s="108"/>
    </row>
    <row r="17" spans="1:14" ht="13.5">
      <c r="A17" s="110" t="str">
        <f>'短冊'!R14</f>
        <v>５</v>
      </c>
      <c r="B17" s="109">
        <f>'短冊'!S14</f>
      </c>
      <c r="C17" s="109">
        <f>'短冊'!T14</f>
      </c>
      <c r="D17" s="270" t="str">
        <f>'短冊'!AB14</f>
        <v>５</v>
      </c>
      <c r="E17" s="108">
        <f>'短冊'!AC14</f>
      </c>
      <c r="F17" s="108">
        <f>'短冊'!AD14</f>
      </c>
      <c r="G17" s="108"/>
      <c r="H17" s="108"/>
      <c r="I17" s="108"/>
      <c r="J17" s="108"/>
      <c r="K17" s="108"/>
      <c r="L17" s="109"/>
      <c r="M17" s="109"/>
      <c r="N17" s="108"/>
    </row>
    <row r="18" spans="1:14" ht="13.5">
      <c r="A18" s="110" t="str">
        <f>'短冊'!R15</f>
        <v>６</v>
      </c>
      <c r="B18" s="109">
        <f>'短冊'!S15</f>
      </c>
      <c r="C18" s="109">
        <f>'短冊'!T15</f>
      </c>
      <c r="D18" s="270" t="str">
        <f>'短冊'!AB15</f>
        <v>６</v>
      </c>
      <c r="E18" s="108">
        <f>'短冊'!AC15</f>
      </c>
      <c r="F18" s="108">
        <f>'短冊'!AD15</f>
      </c>
      <c r="G18" s="108"/>
      <c r="H18" s="108"/>
      <c r="I18" s="108"/>
      <c r="J18" s="108"/>
      <c r="K18" s="108"/>
      <c r="L18" s="109"/>
      <c r="M18" s="109"/>
      <c r="N18" s="108"/>
    </row>
    <row r="19" spans="1:14" ht="13.5">
      <c r="A19" s="110" t="str">
        <f>'短冊'!R16</f>
        <v>７</v>
      </c>
      <c r="B19" s="109">
        <f>'短冊'!S16</f>
      </c>
      <c r="C19" s="109">
        <f>'短冊'!T16</f>
      </c>
      <c r="D19" s="270" t="str">
        <f>'短冊'!AB16</f>
        <v>７</v>
      </c>
      <c r="E19" s="108">
        <f>'短冊'!AC16</f>
      </c>
      <c r="F19" s="108">
        <f>'短冊'!AD16</f>
      </c>
      <c r="G19" s="108"/>
      <c r="H19" s="108"/>
      <c r="I19" s="108"/>
      <c r="J19" s="108"/>
      <c r="K19" s="108"/>
      <c r="L19" s="109"/>
      <c r="M19" s="109"/>
      <c r="N19" s="108"/>
    </row>
    <row r="20" spans="1:14" ht="13.5">
      <c r="A20" s="110" t="str">
        <f>'短冊'!R17</f>
        <v>８</v>
      </c>
      <c r="B20" s="109">
        <f>'短冊'!S17</f>
      </c>
      <c r="C20" s="109">
        <f>'短冊'!T17</f>
      </c>
      <c r="D20" s="270" t="str">
        <f>'短冊'!AB17</f>
        <v>８</v>
      </c>
      <c r="E20" s="108">
        <f>'短冊'!AC17</f>
      </c>
      <c r="F20" s="108">
        <f>'短冊'!AD17</f>
      </c>
      <c r="G20" s="108"/>
      <c r="H20" s="108"/>
      <c r="I20" s="108"/>
      <c r="J20" s="108"/>
      <c r="K20" s="108"/>
      <c r="L20" s="109"/>
      <c r="M20" s="109"/>
      <c r="N20" s="108"/>
    </row>
    <row r="21" spans="1:14" ht="13.5">
      <c r="A21" s="110" t="str">
        <f>'短冊'!R18</f>
        <v>９</v>
      </c>
      <c r="B21" s="109">
        <f>'短冊'!S18</f>
      </c>
      <c r="C21" s="109">
        <f>'短冊'!T18</f>
      </c>
      <c r="D21" s="270" t="str">
        <f>'短冊'!AB18</f>
        <v>９</v>
      </c>
      <c r="E21" s="108">
        <f>'短冊'!AC18</f>
      </c>
      <c r="F21" s="108">
        <f>'短冊'!AD18</f>
      </c>
      <c r="G21" s="108"/>
      <c r="H21" s="108"/>
      <c r="I21" s="108"/>
      <c r="J21" s="108"/>
      <c r="K21" s="108"/>
      <c r="L21" s="109"/>
      <c r="M21" s="109"/>
      <c r="N21" s="108"/>
    </row>
    <row r="22" spans="1:6" ht="13.5">
      <c r="A22" s="110" t="str">
        <f>'短冊'!R19</f>
        <v>１０</v>
      </c>
      <c r="B22" s="113">
        <f>'短冊'!S19</f>
      </c>
      <c r="C22" s="110">
        <f>'短冊'!T19</f>
      </c>
      <c r="D22" s="110" t="str">
        <f>'短冊'!AB19</f>
        <v>１０</v>
      </c>
      <c r="E22" s="110">
        <f>'短冊'!AC19</f>
      </c>
      <c r="F22" s="110">
        <f>'短冊'!AD19</f>
      </c>
    </row>
    <row r="23" spans="1:6" ht="13.5">
      <c r="A23" s="110" t="str">
        <f>'短冊'!R20</f>
        <v>１１</v>
      </c>
      <c r="B23" s="113">
        <f>'短冊'!S20</f>
      </c>
      <c r="C23" s="110">
        <f>'短冊'!T20</f>
      </c>
      <c r="D23" s="110" t="str">
        <f>'短冊'!AB20</f>
        <v>１１</v>
      </c>
      <c r="E23" s="110">
        <f>'短冊'!AC20</f>
      </c>
      <c r="F23" s="110">
        <f>'短冊'!AD20</f>
      </c>
    </row>
    <row r="24" spans="1:6" ht="13.5">
      <c r="A24" s="110" t="str">
        <f>'短冊'!R21</f>
        <v>１２</v>
      </c>
      <c r="B24" s="113">
        <f>'短冊'!S21</f>
      </c>
      <c r="C24" s="110">
        <f>'短冊'!T21</f>
      </c>
      <c r="D24" s="110" t="str">
        <f>'短冊'!AB21</f>
        <v>１２</v>
      </c>
      <c r="E24" s="110">
        <f>'短冊'!AC21</f>
      </c>
      <c r="F24" s="110">
        <f>'短冊'!AD21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山口県高体連ソフトテニス専門部</dc:creator>
  <cp:keywords/>
  <dc:description/>
  <cp:lastModifiedBy>ＳＰ森永 章</cp:lastModifiedBy>
  <cp:lastPrinted>2018-03-02T04:27:23Z</cp:lastPrinted>
  <dcterms:created xsi:type="dcterms:W3CDTF">2002-01-11T03:10:34Z</dcterms:created>
  <dcterms:modified xsi:type="dcterms:W3CDTF">2023-03-18T09:45:29Z</dcterms:modified>
  <cp:category/>
  <cp:version/>
  <cp:contentType/>
  <cp:contentStatus/>
</cp:coreProperties>
</file>