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firstSheet="1" activeTab="1"/>
  </bookViews>
  <sheets>
    <sheet name="XXXXXX" sheetId="1" state="veryHidden" r:id="rId1"/>
    <sheet name="入力用（男子）" sheetId="2" r:id="rId2"/>
    <sheet name="入力用（女子）" sheetId="3" r:id="rId3"/>
    <sheet name="学校番号" sheetId="4" r:id="rId4"/>
    <sheet name="短冊" sheetId="5" r:id="rId5"/>
    <sheet name="入力例" sheetId="6" r:id="rId6"/>
  </sheets>
  <definedNames>
    <definedName name="_xlfn.VAR.P" hidden="1">#NAME?</definedName>
    <definedName name="_xlnm.Print_Area" localSheetId="4">'短冊'!$A$1:$P$24</definedName>
  </definedNames>
  <calcPr fullCalcOnLoad="1"/>
</workbook>
</file>

<file path=xl/sharedStrings.xml><?xml version="1.0" encoding="utf-8"?>
<sst xmlns="http://schemas.openxmlformats.org/spreadsheetml/2006/main" count="281" uniqueCount="191">
  <si>
    <t>順位</t>
  </si>
  <si>
    <t>学年</t>
  </si>
  <si>
    <t>選　　手　　名</t>
  </si>
  <si>
    <t>←</t>
  </si>
  <si>
    <t>金額</t>
  </si>
  <si>
    <t>男 子 個 人 戦 申 込 書</t>
  </si>
  <si>
    <t>女 子 個 人 戦 申 込 書</t>
  </si>
  <si>
    <t>申込み責任者</t>
  </si>
  <si>
    <t>金額</t>
  </si>
  <si>
    <t>順位</t>
  </si>
  <si>
    <t>選　手　名</t>
  </si>
  <si>
    <t>学年</t>
  </si>
  <si>
    <t>戦績</t>
  </si>
  <si>
    <t>会員番号</t>
  </si>
  <si>
    <t>・</t>
  </si>
  <si>
    <t>男子</t>
  </si>
  <si>
    <t>女子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</si>
  <si>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</si>
  <si>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</si>
  <si>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</si>
  <si>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</si>
  <si>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</si>
  <si>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</si>
  <si>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</si>
  <si>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</si>
  <si>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</si>
  <si>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</si>
  <si>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申込み責任者</t>
  </si>
  <si>
    <t>１１</t>
  </si>
  <si>
    <t>１２</t>
  </si>
  <si>
    <t>会員番号</t>
  </si>
  <si>
    <t>参加申込書</t>
  </si>
  <si>
    <t>学校名</t>
  </si>
  <si>
    <t>名</t>
  </si>
  <si>
    <t>参加生徒数</t>
  </si>
  <si>
    <t>参加生徒数</t>
  </si>
  <si>
    <t>「参加生徒数」を入力</t>
  </si>
  <si>
    <t>学校番号</t>
  </si>
  <si>
    <t>山口県立周防大島高等学校</t>
  </si>
  <si>
    <t>山口県立岩国高等学校</t>
  </si>
  <si>
    <t>山口県立岩国総合高等学校</t>
  </si>
  <si>
    <t>山口県立岩国商業高等学校</t>
  </si>
  <si>
    <t>山口県立岩国工業高等学校</t>
  </si>
  <si>
    <t>山口県立柳井高等学校</t>
  </si>
  <si>
    <t>山口県立柳井商工高等学校</t>
  </si>
  <si>
    <t>山口県立熊毛南高等学校</t>
  </si>
  <si>
    <t>高水高等学校</t>
  </si>
  <si>
    <t>柳井学園高等学校</t>
  </si>
  <si>
    <t>大島商船高等専門学校</t>
  </si>
  <si>
    <t>山口県立光高等学校</t>
  </si>
  <si>
    <t>山口県立熊毛北高等学校</t>
  </si>
  <si>
    <t>山口県立下松高等学校</t>
  </si>
  <si>
    <t>山口県立下松工業高等学校</t>
  </si>
  <si>
    <t>山口県立徳山高等学校</t>
  </si>
  <si>
    <t>山口県立徳山商工高等学校</t>
  </si>
  <si>
    <t>山口県立新南陽高等学校</t>
  </si>
  <si>
    <t>山口県立南陽工業高等学校</t>
  </si>
  <si>
    <t>山口県桜ケ丘高等学校</t>
  </si>
  <si>
    <t>徳山工業高等専門学校</t>
  </si>
  <si>
    <t>野田学園高等学校</t>
  </si>
  <si>
    <t>中村女子高等学校</t>
  </si>
  <si>
    <t>山口県立宇部高等学校</t>
  </si>
  <si>
    <t>山口県立宇部西高等学校</t>
  </si>
  <si>
    <t>山口県立宇部商業高等学校</t>
  </si>
  <si>
    <t>山口県立宇部工業高等学校</t>
  </si>
  <si>
    <t>山口県立小野田高等学校</t>
  </si>
  <si>
    <t>山口県立小野田工業高等学校</t>
  </si>
  <si>
    <t>山口県立厚狭高等学校</t>
  </si>
  <si>
    <t>慶進高等学校</t>
  </si>
  <si>
    <t>宇部ﾌﾛﾝﾃｨｱ大学付属香川高等学校</t>
  </si>
  <si>
    <t>宇部工業高等専門学校</t>
  </si>
  <si>
    <t>宇部鴻城高等学校</t>
  </si>
  <si>
    <t>山口県立豊浦高等学校</t>
  </si>
  <si>
    <t>山口県立長府高等学校</t>
  </si>
  <si>
    <t>山口県立下関西高等学校</t>
  </si>
  <si>
    <t>山口県立下関南高等学校</t>
  </si>
  <si>
    <t>下関商業高等学校</t>
  </si>
  <si>
    <t>早鞆高等学校</t>
  </si>
  <si>
    <t>下関短期大学付属高等学校</t>
  </si>
  <si>
    <t>山口県立美祢青嶺高等学校</t>
  </si>
  <si>
    <t>山口県立大津緑洋高等学校</t>
  </si>
  <si>
    <t>山口県立萩商工高等学校</t>
  </si>
  <si>
    <t>長門高等学校</t>
  </si>
  <si>
    <t>山口県立下関工科高等学校</t>
  </si>
  <si>
    <t>学校名</t>
  </si>
  <si>
    <t>略称</t>
  </si>
  <si>
    <t>周防大島</t>
  </si>
  <si>
    <t>岩国</t>
  </si>
  <si>
    <t>岩国総合</t>
  </si>
  <si>
    <t>柳井</t>
  </si>
  <si>
    <t>柳井商工</t>
  </si>
  <si>
    <t>熊毛南</t>
  </si>
  <si>
    <t>高水</t>
  </si>
  <si>
    <t>柳井学園</t>
  </si>
  <si>
    <t>光</t>
  </si>
  <si>
    <t>下松</t>
  </si>
  <si>
    <t>熊毛北</t>
  </si>
  <si>
    <t>徳山</t>
  </si>
  <si>
    <t>新南陽</t>
  </si>
  <si>
    <t>徳山商工</t>
  </si>
  <si>
    <t>防府商工</t>
  </si>
  <si>
    <t>山口</t>
  </si>
  <si>
    <t>中村女子</t>
  </si>
  <si>
    <t>野田学園</t>
  </si>
  <si>
    <t>宇部</t>
  </si>
  <si>
    <t>宇部西</t>
  </si>
  <si>
    <t>小野田</t>
  </si>
  <si>
    <t>厚狭</t>
  </si>
  <si>
    <t>宇部鴻城</t>
  </si>
  <si>
    <t>慶進</t>
  </si>
  <si>
    <t>豊浦</t>
  </si>
  <si>
    <t>長府</t>
  </si>
  <si>
    <t>下関西</t>
  </si>
  <si>
    <t>下関南</t>
  </si>
  <si>
    <t>下関工科</t>
  </si>
  <si>
    <t>早鞆</t>
  </si>
  <si>
    <t>美祢青嶺</t>
  </si>
  <si>
    <t>大津緑洋</t>
  </si>
  <si>
    <t>萩商工</t>
  </si>
  <si>
    <t>長門</t>
  </si>
  <si>
    <t>岩国商</t>
  </si>
  <si>
    <t>岩国工</t>
  </si>
  <si>
    <t>下松工</t>
  </si>
  <si>
    <t>南陽工</t>
  </si>
  <si>
    <t>山口農</t>
  </si>
  <si>
    <t>宇部商</t>
  </si>
  <si>
    <t>宇部工</t>
  </si>
  <si>
    <t>小野田工</t>
  </si>
  <si>
    <t>下関商</t>
  </si>
  <si>
    <t>徳山高専</t>
  </si>
  <si>
    <t>山口県立萩高等学校奈古分校</t>
  </si>
  <si>
    <t>学校
番号</t>
  </si>
  <si>
    <t>岩柳地区</t>
  </si>
  <si>
    <t>徳山地区</t>
  </si>
  <si>
    <t>山防地区</t>
  </si>
  <si>
    <t>宇部地区</t>
  </si>
  <si>
    <t>下関地区</t>
  </si>
  <si>
    <t>長北地区</t>
  </si>
  <si>
    <t>地区</t>
  </si>
  <si>
    <t>確認</t>
  </si>
  <si>
    <t>申込み責任者を入力</t>
  </si>
  <si>
    <t>別シートの『学校番号』を参照して番号を入力</t>
  </si>
  <si>
    <t>選手名・学年・会員番号を入力</t>
  </si>
  <si>
    <t>※データ貼り付けの際は、『貼り付け』ではなく、
『値』の貼り付けで行ってください。注意事項参照</t>
  </si>
  <si>
    <t>寺内</t>
  </si>
  <si>
    <t>正毅</t>
  </si>
  <si>
    <t>田中</t>
  </si>
  <si>
    <t>義一</t>
  </si>
  <si>
    <t>岸</t>
  </si>
  <si>
    <t>信介</t>
  </si>
  <si>
    <t>佐藤</t>
  </si>
  <si>
    <t>榮作</t>
  </si>
  <si>
    <t>菅</t>
  </si>
  <si>
    <t>直人</t>
  </si>
  <si>
    <t>阿倍</t>
  </si>
  <si>
    <t>晋三</t>
  </si>
  <si>
    <t>井上</t>
  </si>
  <si>
    <t>馨</t>
  </si>
  <si>
    <t>木戸</t>
  </si>
  <si>
    <t>孝允</t>
  </si>
  <si>
    <t>戦　　　績</t>
  </si>
  <si>
    <t>戦績欄には、</t>
  </si>
  <si>
    <t>１３</t>
  </si>
  <si>
    <t>１４</t>
  </si>
  <si>
    <t>１５</t>
  </si>
  <si>
    <t>１６</t>
  </si>
  <si>
    <t>吉田　松陰</t>
  </si>
  <si>
    <t>萩奈古</t>
  </si>
  <si>
    <t>競技者育成プログラムStep２　兼
国民体育大会山口県選考会（シングルスの部）</t>
  </si>
  <si>
    <t>山口県立松陰商工高等学校</t>
  </si>
  <si>
    <t>松陰商工</t>
  </si>
  <si>
    <t>令和5年度</t>
  </si>
  <si>
    <t xml:space="preserve">山口県体育大会ベスト３２以上
（記入例　　1,2,4,8,16,32）
</t>
  </si>
  <si>
    <t>山口県体育大会
（12月）</t>
  </si>
  <si>
    <t xml:space="preserve">山口県体育大会ベスト３２以上
（記入例　　1,2,4,8,16,32）
</t>
  </si>
  <si>
    <t>会員番号
(ＪＳＴＡ省略可)</t>
  </si>
  <si>
    <t>大島商船</t>
  </si>
  <si>
    <t>県桜ケ丘</t>
  </si>
  <si>
    <t>山口県立防府商工高等学校</t>
  </si>
  <si>
    <t>山口県立山口高等学校</t>
  </si>
  <si>
    <t>山口県立山口農業高等学校</t>
  </si>
  <si>
    <t>山口県立防府西高等学校</t>
  </si>
  <si>
    <t>防府西</t>
  </si>
  <si>
    <t>付属香川</t>
  </si>
  <si>
    <t>サビエル高等学校</t>
  </si>
  <si>
    <t>サビエル</t>
  </si>
  <si>
    <t>宇部高専</t>
  </si>
  <si>
    <t>山口県立下関北高等学校</t>
  </si>
  <si>
    <t>下関北</t>
  </si>
  <si>
    <t>下関短付</t>
  </si>
  <si>
    <t>※申込み順は　県体シード⇒校内順位です。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</si>
</sst>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_##,###&quot;円&quot;_ "/>
    <numFmt numFmtId="183" formatCode="[$-411]ggge&quot;年&quot;m&quot;月&quot;d&quot;日&quot;;@"/>
    <numFmt numFmtId="184" formatCode="[$-411]ggge&quot;年度&quot;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ＤＦ平成明朝体W3"/>
      <family val="1"/>
    </font>
    <font>
      <sz val="16"/>
      <name val="ＤＦ平成明朝体W3"/>
      <family val="1"/>
    </font>
    <font>
      <sz val="11"/>
      <name val="ＭＳ ゴシック"/>
      <family val="3"/>
    </font>
    <font>
      <sz val="12"/>
      <name val="ＤＦ平成明朝体W3"/>
      <family val="1"/>
    </font>
    <font>
      <b/>
      <sz val="14"/>
      <name val="ＤＦ平成明朝体W3"/>
      <family val="1"/>
    </font>
    <font>
      <sz val="11"/>
      <name val="ＤＦ平成明朝体W3"/>
      <family val="1"/>
    </font>
    <font>
      <sz val="10"/>
      <name val="ＤＦ平成明朝体W3"/>
      <family val="1"/>
    </font>
    <font>
      <sz val="20"/>
      <name val="ＤＦ平成明朝体W3"/>
      <family val="1"/>
    </font>
    <font>
      <sz val="11"/>
      <color indexed="9"/>
      <name val="ＭＳ ゴシック"/>
      <family val="3"/>
    </font>
    <font>
      <sz val="18"/>
      <name val="ＤＦ平成明朝体W3"/>
      <family val="1"/>
    </font>
    <font>
      <b/>
      <sz val="20"/>
      <name val="ＭＳ 明朝"/>
      <family val="1"/>
    </font>
    <font>
      <b/>
      <sz val="16"/>
      <name val="ＤＦ平成明朝体W3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b/>
      <sz val="24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20"/>
      <color indexed="30"/>
      <name val="ＭＳ 明朝"/>
      <family val="1"/>
    </font>
    <font>
      <b/>
      <sz val="20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b/>
      <sz val="14"/>
      <color theme="1"/>
      <name val="ＭＳ 明朝"/>
      <family val="1"/>
    </font>
    <font>
      <b/>
      <sz val="20"/>
      <color rgb="FF0070C0"/>
      <name val="ＭＳ 明朝"/>
      <family val="1"/>
    </font>
    <font>
      <b/>
      <sz val="11"/>
      <color theme="1"/>
      <name val="ＭＳ 明朝"/>
      <family val="1"/>
    </font>
    <font>
      <b/>
      <sz val="2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 shrinkToFit="1"/>
      <protection/>
    </xf>
    <xf numFmtId="0" fontId="10" fillId="0" borderId="1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horizontal="right" vertical="center" shrinkToFit="1"/>
      <protection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horizontal="left" vertical="center" shrinkToFit="1"/>
      <protection/>
    </xf>
    <xf numFmtId="0" fontId="14" fillId="0" borderId="0" xfId="0" applyFont="1" applyAlignment="1" applyProtection="1">
      <alignment vertical="center" shrinkToFit="1"/>
      <protection/>
    </xf>
    <xf numFmtId="0" fontId="14" fillId="0" borderId="16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10" fillId="0" borderId="17" xfId="0" applyFont="1" applyBorder="1" applyAlignment="1" applyProtection="1">
      <alignment horizontal="left" vertical="center" shrinkToFit="1"/>
      <protection/>
    </xf>
    <xf numFmtId="0" fontId="72" fillId="0" borderId="0" xfId="0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distributed" vertical="center" indent="2"/>
    </xf>
    <xf numFmtId="0" fontId="21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3" fillId="33" borderId="39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0" fillId="0" borderId="0" xfId="0" applyNumberFormat="1" applyAlignment="1" applyProtection="1">
      <alignment horizontal="center" vertical="center" shrinkToFit="1"/>
      <protection/>
    </xf>
    <xf numFmtId="0" fontId="11" fillId="0" borderId="0" xfId="0" applyNumberFormat="1" applyFont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 shrinkToFit="1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0" fontId="73" fillId="18" borderId="42" xfId="0" applyFont="1" applyFill="1" applyBorder="1" applyAlignment="1" applyProtection="1">
      <alignment horizontal="center" vertical="center"/>
      <protection locked="0"/>
    </xf>
    <xf numFmtId="0" fontId="74" fillId="0" borderId="43" xfId="0" applyFont="1" applyFill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center" vertical="center" shrinkToFit="1"/>
      <protection/>
    </xf>
    <xf numFmtId="0" fontId="9" fillId="0" borderId="45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0" fontId="9" fillId="0" borderId="5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 shrinkToFit="1"/>
      <protection/>
    </xf>
    <xf numFmtId="0" fontId="23" fillId="33" borderId="39" xfId="0" applyFont="1" applyFill="1" applyBorder="1" applyAlignment="1" applyProtection="1">
      <alignment horizontal="center" vertical="center"/>
      <protection/>
    </xf>
    <xf numFmtId="0" fontId="73" fillId="18" borderId="42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7" fillId="0" borderId="55" xfId="0" applyFont="1" applyBorder="1" applyAlignment="1" applyProtection="1">
      <alignment horizontal="center" vertical="center" shrinkToFit="1"/>
      <protection/>
    </xf>
    <xf numFmtId="0" fontId="0" fillId="0" borderId="0" xfId="0" applyNumberForma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33" xfId="0" applyFon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 locked="0"/>
    </xf>
    <xf numFmtId="184" fontId="0" fillId="0" borderId="0" xfId="0" applyNumberFormat="1" applyAlignment="1">
      <alignment vertical="center"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vertical="top" wrapText="1"/>
      <protection/>
    </xf>
    <xf numFmtId="182" fontId="76" fillId="0" borderId="44" xfId="0" applyNumberFormat="1" applyFont="1" applyBorder="1" applyAlignment="1" applyProtection="1">
      <alignment horizontal="distributed" vertical="center" indent="3" shrinkToFi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center" vertical="center" shrinkToFit="1"/>
      <protection/>
    </xf>
    <xf numFmtId="0" fontId="7" fillId="0" borderId="56" xfId="0" applyFont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184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 shrinkToFit="1"/>
      <protection locked="0"/>
    </xf>
    <xf numFmtId="0" fontId="5" fillId="34" borderId="49" xfId="0" applyFont="1" applyFill="1" applyBorder="1" applyAlignment="1" applyProtection="1">
      <alignment horizontal="center" vertical="center" shrinkToFit="1"/>
      <protection locked="0"/>
    </xf>
    <xf numFmtId="0" fontId="5" fillId="34" borderId="59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24" fillId="0" borderId="60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72" fillId="0" borderId="0" xfId="0" applyFont="1" applyAlignment="1" applyProtection="1">
      <alignment horizontal="left" vertical="center" wrapText="1"/>
      <protection/>
    </xf>
    <xf numFmtId="0" fontId="24" fillId="0" borderId="60" xfId="0" applyFont="1" applyBorder="1" applyAlignment="1" applyProtection="1">
      <alignment horizontal="center" vertical="center"/>
      <protection/>
    </xf>
    <xf numFmtId="0" fontId="25" fillId="0" borderId="63" xfId="0" applyFont="1" applyBorder="1" applyAlignment="1" applyProtection="1">
      <alignment horizontal="center" vertical="center"/>
      <protection/>
    </xf>
    <xf numFmtId="0" fontId="25" fillId="0" borderId="61" xfId="0" applyFont="1" applyBorder="1" applyAlignment="1" applyProtection="1">
      <alignment horizontal="center" vertical="center"/>
      <protection/>
    </xf>
    <xf numFmtId="0" fontId="25" fillId="0" borderId="64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 shrinkToFit="1"/>
      <protection/>
    </xf>
    <xf numFmtId="0" fontId="24" fillId="0" borderId="65" xfId="0" applyFont="1" applyBorder="1" applyAlignment="1" applyProtection="1">
      <alignment horizontal="center" vertical="center" textRotation="255"/>
      <protection/>
    </xf>
    <xf numFmtId="0" fontId="24" fillId="0" borderId="66" xfId="0" applyFont="1" applyBorder="1" applyAlignment="1" applyProtection="1">
      <alignment horizontal="center" vertical="center" textRotation="255"/>
      <protection/>
    </xf>
    <xf numFmtId="182" fontId="4" fillId="18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24" fillId="0" borderId="60" xfId="0" applyFont="1" applyBorder="1" applyAlignment="1" applyProtection="1">
      <alignment horizontal="center" vertical="center" textRotation="255"/>
      <protection/>
    </xf>
    <xf numFmtId="0" fontId="25" fillId="0" borderId="61" xfId="0" applyFont="1" applyBorder="1" applyAlignment="1" applyProtection="1">
      <alignment horizontal="center" vertical="center" textRotation="255"/>
      <protection/>
    </xf>
    <xf numFmtId="182" fontId="19" fillId="0" borderId="42" xfId="49" applyNumberFormat="1" applyFont="1" applyBorder="1" applyAlignment="1" applyProtection="1">
      <alignment horizontal="center" vertical="center" shrinkToFit="1"/>
      <protection/>
    </xf>
    <xf numFmtId="182" fontId="19" fillId="0" borderId="67" xfId="49" applyNumberFormat="1" applyFont="1" applyBorder="1" applyAlignment="1" applyProtection="1">
      <alignment horizontal="center" vertical="center" shrinkToFit="1"/>
      <protection/>
    </xf>
    <xf numFmtId="0" fontId="26" fillId="0" borderId="57" xfId="0" applyFont="1" applyBorder="1" applyAlignment="1" applyProtection="1">
      <alignment horizontal="center" vertical="center"/>
      <protection/>
    </xf>
    <xf numFmtId="0" fontId="26" fillId="0" borderId="62" xfId="0" applyFont="1" applyBorder="1" applyAlignment="1" applyProtection="1">
      <alignment horizontal="center" vertical="center"/>
      <protection/>
    </xf>
    <xf numFmtId="0" fontId="25" fillId="0" borderId="55" xfId="0" applyFont="1" applyBorder="1" applyAlignment="1" applyProtection="1">
      <alignment horizontal="center" vertical="center" wrapText="1"/>
      <protection/>
    </xf>
    <xf numFmtId="0" fontId="25" fillId="0" borderId="68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82" fontId="78" fillId="0" borderId="44" xfId="0" applyNumberFormat="1" applyFont="1" applyBorder="1" applyAlignment="1" applyProtection="1">
      <alignment horizontal="distributed" vertical="center" indent="3" shrinkToFit="1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9" fillId="0" borderId="74" xfId="0" applyFont="1" applyBorder="1" applyAlignment="1" applyProtection="1">
      <alignment horizontal="center" vertical="center" shrinkToFit="1"/>
      <protection/>
    </xf>
    <xf numFmtId="0" fontId="9" fillId="0" borderId="75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center" vertical="center" shrinkToFit="1"/>
      <protection/>
    </xf>
    <xf numFmtId="0" fontId="9" fillId="0" borderId="46" xfId="0" applyFont="1" applyBorder="1" applyAlignment="1" applyProtection="1">
      <alignment horizontal="center" vertical="center" shrinkToFit="1"/>
      <protection/>
    </xf>
    <xf numFmtId="0" fontId="14" fillId="0" borderId="76" xfId="0" applyFont="1" applyBorder="1" applyAlignment="1" applyProtection="1">
      <alignment horizontal="center" vertical="center" shrinkToFit="1"/>
      <protection/>
    </xf>
    <xf numFmtId="0" fontId="14" fillId="0" borderId="77" xfId="0" applyFont="1" applyBorder="1" applyAlignment="1" applyProtection="1">
      <alignment horizontal="center" vertical="center" shrinkToFit="1"/>
      <protection/>
    </xf>
    <xf numFmtId="0" fontId="9" fillId="0" borderId="76" xfId="0" applyFont="1" applyBorder="1" applyAlignment="1" applyProtection="1">
      <alignment horizontal="center" vertical="center" textRotation="255" shrinkToFit="1"/>
      <protection/>
    </xf>
    <xf numFmtId="0" fontId="9" fillId="0" borderId="77" xfId="0" applyFont="1" applyBorder="1" applyAlignment="1" applyProtection="1">
      <alignment horizontal="center" vertical="center" textRotation="255" shrinkToFit="1"/>
      <protection/>
    </xf>
    <xf numFmtId="0" fontId="10" fillId="0" borderId="45" xfId="0" applyFont="1" applyBorder="1" applyAlignment="1" applyProtection="1">
      <alignment horizontal="center" vertical="center" shrinkToFit="1"/>
      <protection/>
    </xf>
    <xf numFmtId="0" fontId="10" fillId="0" borderId="49" xfId="0" applyFont="1" applyBorder="1" applyAlignment="1" applyProtection="1">
      <alignment horizontal="center" vertical="center" shrinkToFit="1"/>
      <protection/>
    </xf>
    <xf numFmtId="0" fontId="10" fillId="0" borderId="59" xfId="0" applyFont="1" applyBorder="1" applyAlignment="1" applyProtection="1">
      <alignment horizontal="center" vertical="center" shrinkToFit="1"/>
      <protection/>
    </xf>
    <xf numFmtId="182" fontId="20" fillId="0" borderId="78" xfId="0" applyNumberFormat="1" applyFont="1" applyBorder="1" applyAlignment="1" applyProtection="1">
      <alignment horizontal="center" vertical="center" shrinkToFit="1"/>
      <protection/>
    </xf>
    <xf numFmtId="182" fontId="20" fillId="0" borderId="79" xfId="0" applyNumberFormat="1" applyFont="1" applyBorder="1" applyAlignment="1" applyProtection="1">
      <alignment horizontal="center" vertical="center" shrinkToFit="1"/>
      <protection/>
    </xf>
    <xf numFmtId="0" fontId="15" fillId="0" borderId="41" xfId="0" applyFont="1" applyBorder="1" applyAlignment="1" applyProtection="1">
      <alignment horizontal="center" vertical="center" wrapText="1" shrinkToFit="1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9" fillId="0" borderId="80" xfId="0" applyFont="1" applyBorder="1" applyAlignment="1" applyProtection="1">
      <alignment horizontal="center" vertical="center" shrinkToFit="1"/>
      <protection/>
    </xf>
    <xf numFmtId="0" fontId="9" fillId="0" borderId="81" xfId="0" applyFont="1" applyBorder="1" applyAlignment="1" applyProtection="1">
      <alignment horizontal="center" vertical="center" shrinkToFit="1"/>
      <protection/>
    </xf>
    <xf numFmtId="0" fontId="9" fillId="0" borderId="78" xfId="0" applyFont="1" applyBorder="1" applyAlignment="1" applyProtection="1">
      <alignment horizontal="center" vertical="center" shrinkToFit="1"/>
      <protection/>
    </xf>
    <xf numFmtId="0" fontId="9" fillId="0" borderId="82" xfId="0" applyFont="1" applyBorder="1" applyAlignment="1" applyProtection="1">
      <alignment horizontal="center" vertical="center" shrinkToFit="1"/>
      <protection/>
    </xf>
    <xf numFmtId="0" fontId="15" fillId="0" borderId="52" xfId="0" applyFont="1" applyBorder="1" applyAlignment="1" applyProtection="1">
      <alignment horizontal="center" vertical="center" shrinkToFit="1"/>
      <protection/>
    </xf>
    <xf numFmtId="0" fontId="15" fillId="0" borderId="46" xfId="0" applyFont="1" applyBorder="1" applyAlignment="1" applyProtection="1">
      <alignment horizontal="center" vertical="center" shrinkToFit="1"/>
      <protection/>
    </xf>
    <xf numFmtId="0" fontId="9" fillId="0" borderId="55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83" xfId="0" applyFont="1" applyBorder="1" applyAlignment="1" applyProtection="1">
      <alignment horizontal="center" vertical="center" shrinkToFit="1"/>
      <protection/>
    </xf>
    <xf numFmtId="0" fontId="9" fillId="0" borderId="84" xfId="0" applyFont="1" applyBorder="1" applyAlignment="1" applyProtection="1">
      <alignment horizontal="center" vertical="center" shrinkToFit="1"/>
      <protection/>
    </xf>
    <xf numFmtId="0" fontId="13" fillId="0" borderId="48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 applyProtection="1">
      <alignment horizontal="center" vertical="center" shrinkToFit="1"/>
      <protection/>
    </xf>
    <xf numFmtId="0" fontId="13" fillId="0" borderId="85" xfId="0" applyFont="1" applyBorder="1" applyAlignment="1" applyProtection="1">
      <alignment horizontal="center" vertical="center" shrinkToFit="1"/>
      <protection/>
    </xf>
    <xf numFmtId="0" fontId="12" fillId="0" borderId="54" xfId="0" applyFont="1" applyBorder="1" applyAlignment="1" applyProtection="1">
      <alignment horizontal="center" vertical="center" shrinkToFit="1"/>
      <protection/>
    </xf>
    <xf numFmtId="0" fontId="12" fillId="0" borderId="56" xfId="0" applyFont="1" applyBorder="1" applyAlignment="1" applyProtection="1">
      <alignment horizontal="center" vertical="center" shrinkToFit="1"/>
      <protection/>
    </xf>
    <xf numFmtId="0" fontId="12" fillId="0" borderId="86" xfId="0" applyFont="1" applyBorder="1" applyAlignment="1" applyProtection="1">
      <alignment horizontal="center" vertical="center" shrinkToFit="1"/>
      <protection/>
    </xf>
    <xf numFmtId="184" fontId="9" fillId="0" borderId="87" xfId="0" applyNumberFormat="1" applyFont="1" applyBorder="1" applyAlignment="1" applyProtection="1">
      <alignment horizontal="center" vertical="center" shrinkToFit="1"/>
      <protection/>
    </xf>
    <xf numFmtId="184" fontId="9" fillId="0" borderId="47" xfId="0" applyNumberFormat="1" applyFont="1" applyBorder="1" applyAlignment="1" applyProtection="1">
      <alignment horizontal="center" vertical="center" shrinkToFit="1"/>
      <protection/>
    </xf>
    <xf numFmtId="184" fontId="9" fillId="0" borderId="88" xfId="0" applyNumberFormat="1" applyFont="1" applyBorder="1" applyAlignment="1" applyProtection="1">
      <alignment horizontal="center" vertical="center" shrinkToFit="1"/>
      <protection/>
    </xf>
    <xf numFmtId="0" fontId="9" fillId="0" borderId="89" xfId="0" applyFont="1" applyBorder="1" applyAlignment="1" applyProtection="1">
      <alignment horizontal="center" vertical="center" textRotation="255" shrinkToFit="1"/>
      <protection/>
    </xf>
    <xf numFmtId="0" fontId="9" fillId="0" borderId="90" xfId="0" applyFont="1" applyBorder="1" applyAlignment="1" applyProtection="1">
      <alignment horizontal="center" vertical="center" textRotation="255" shrinkToFit="1"/>
      <protection/>
    </xf>
    <xf numFmtId="0" fontId="10" fillId="0" borderId="57" xfId="0" applyFont="1" applyBorder="1" applyAlignment="1" applyProtection="1">
      <alignment horizontal="distributed" vertical="center" shrinkToFit="1"/>
      <protection/>
    </xf>
    <xf numFmtId="0" fontId="10" fillId="0" borderId="58" xfId="0" applyFont="1" applyBorder="1" applyAlignment="1" applyProtection="1">
      <alignment horizontal="distributed" vertical="center" shrinkToFit="1"/>
      <protection/>
    </xf>
    <xf numFmtId="0" fontId="10" fillId="0" borderId="62" xfId="0" applyFont="1" applyBorder="1" applyAlignment="1" applyProtection="1">
      <alignment horizontal="distributed" vertical="center" shrinkToFit="1"/>
      <protection/>
    </xf>
    <xf numFmtId="0" fontId="12" fillId="0" borderId="41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91" xfId="0" applyFont="1" applyBorder="1" applyAlignment="1" applyProtection="1">
      <alignment horizontal="center" vertical="center" shrinkToFi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13" fillId="0" borderId="68" xfId="0" applyFont="1" applyBorder="1" applyAlignment="1" applyProtection="1">
      <alignment horizontal="center" vertical="center" shrinkToFit="1"/>
      <protection/>
    </xf>
    <xf numFmtId="0" fontId="5" fillId="34" borderId="45" xfId="0" applyFont="1" applyFill="1" applyBorder="1" applyAlignment="1" applyProtection="1">
      <alignment horizontal="center" vertical="center" shrinkToFit="1"/>
      <protection/>
    </xf>
    <xf numFmtId="0" fontId="5" fillId="34" borderId="49" xfId="0" applyFont="1" applyFill="1" applyBorder="1" applyAlignment="1" applyProtection="1">
      <alignment horizontal="center" vertical="center" shrinkToFit="1"/>
      <protection/>
    </xf>
    <xf numFmtId="0" fontId="5" fillId="34" borderId="59" xfId="0" applyFont="1" applyFill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 shrinkToFit="1"/>
      <protection/>
    </xf>
    <xf numFmtId="0" fontId="7" fillId="0" borderId="62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7" fillId="0" borderId="59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47625</xdr:rowOff>
    </xdr:from>
    <xdr:to>
      <xdr:col>9</xdr:col>
      <xdr:colOff>438150</xdr:colOff>
      <xdr:row>3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2038350" y="647700"/>
          <a:ext cx="5610225" cy="962025"/>
        </a:xfrm>
        <a:prstGeom prst="roundRect">
          <a:avLst/>
        </a:prstGeom>
        <a:solidFill>
          <a:srgbClr val="FFFFFF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別Ｓｈｅｅｔ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を参考に必要事項を入力してください。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コピー貼付の場合、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のみ貼り付けで行ってください。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133350</xdr:rowOff>
    </xdr:from>
    <xdr:to>
      <xdr:col>9</xdr:col>
      <xdr:colOff>447675</xdr:colOff>
      <xdr:row>3</xdr:row>
      <xdr:rowOff>285750</xdr:rowOff>
    </xdr:to>
    <xdr:sp>
      <xdr:nvSpPr>
        <xdr:cNvPr id="1" name="角丸四角形 1"/>
        <xdr:cNvSpPr>
          <a:spLocks/>
        </xdr:cNvSpPr>
      </xdr:nvSpPr>
      <xdr:spPr>
        <a:xfrm>
          <a:off x="2047875" y="733425"/>
          <a:ext cx="5553075" cy="838200"/>
        </a:xfrm>
        <a:prstGeom prst="roundRect">
          <a:avLst/>
        </a:prstGeom>
        <a:solidFill>
          <a:srgbClr val="FFFFFF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別Ｓｈｅｅｔ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を参考に必要事項を入力してください。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コピー貼付の場合、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のみ貼り付けで行ってください。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533400</xdr:rowOff>
    </xdr:from>
    <xdr:to>
      <xdr:col>5</xdr:col>
      <xdr:colOff>323850</xdr:colOff>
      <xdr:row>2</xdr:row>
      <xdr:rowOff>209550</xdr:rowOff>
    </xdr:to>
    <xdr:sp>
      <xdr:nvSpPr>
        <xdr:cNvPr id="1" name="角丸四角形吹き出し 3"/>
        <xdr:cNvSpPr>
          <a:spLocks/>
        </xdr:cNvSpPr>
      </xdr:nvSpPr>
      <xdr:spPr>
        <a:xfrm>
          <a:off x="2124075" y="533400"/>
          <a:ext cx="1752600" cy="590550"/>
        </a:xfrm>
        <a:prstGeom prst="wedgeRoundRectCallout">
          <a:avLst>
            <a:gd name="adj1" fmla="val -71851"/>
            <a:gd name="adj2" fmla="val 91069"/>
          </a:avLst>
        </a:prstGeom>
        <a:solidFill>
          <a:srgbClr val="FFFFFF"/>
        </a:solidFill>
        <a:ln w="28575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参照</a:t>
          </a:r>
        </a:p>
      </xdr:txBody>
    </xdr:sp>
    <xdr:clientData/>
  </xdr:twoCellAnchor>
  <xdr:twoCellAnchor>
    <xdr:from>
      <xdr:col>5</xdr:col>
      <xdr:colOff>514350</xdr:colOff>
      <xdr:row>0</xdr:row>
      <xdr:rowOff>552450</xdr:rowOff>
    </xdr:from>
    <xdr:to>
      <xdr:col>6</xdr:col>
      <xdr:colOff>381000</xdr:colOff>
      <xdr:row>2</xdr:row>
      <xdr:rowOff>200025</xdr:rowOff>
    </xdr:to>
    <xdr:sp>
      <xdr:nvSpPr>
        <xdr:cNvPr id="2" name="角丸四角形吹き出し 4"/>
        <xdr:cNvSpPr>
          <a:spLocks/>
        </xdr:cNvSpPr>
      </xdr:nvSpPr>
      <xdr:spPr>
        <a:xfrm>
          <a:off x="4067175" y="552450"/>
          <a:ext cx="819150" cy="561975"/>
        </a:xfrm>
        <a:prstGeom prst="wedgeRoundRectCallout">
          <a:avLst>
            <a:gd name="adj1" fmla="val -90314"/>
            <a:gd name="adj2" fmla="val 227361"/>
          </a:avLst>
        </a:prstGeom>
        <a:solidFill>
          <a:srgbClr val="FFFFFF"/>
        </a:solidFill>
        <a:ln w="28575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6</xdr:col>
      <xdr:colOff>495300</xdr:colOff>
      <xdr:row>0</xdr:row>
      <xdr:rowOff>552450</xdr:rowOff>
    </xdr:from>
    <xdr:to>
      <xdr:col>8</xdr:col>
      <xdr:colOff>657225</xdr:colOff>
      <xdr:row>3</xdr:row>
      <xdr:rowOff>76200</xdr:rowOff>
    </xdr:to>
    <xdr:sp>
      <xdr:nvSpPr>
        <xdr:cNvPr id="3" name="角丸四角形吹き出し 5"/>
        <xdr:cNvSpPr>
          <a:spLocks/>
        </xdr:cNvSpPr>
      </xdr:nvSpPr>
      <xdr:spPr>
        <a:xfrm>
          <a:off x="5000625" y="552450"/>
          <a:ext cx="1952625" cy="809625"/>
        </a:xfrm>
        <a:prstGeom prst="wedgeRoundRectCallout">
          <a:avLst>
            <a:gd name="adj1" fmla="val -55597"/>
            <a:gd name="adj2" fmla="val 10722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入力により差し込まれます</a:t>
          </a:r>
        </a:p>
      </xdr:txBody>
    </xdr:sp>
    <xdr:clientData/>
  </xdr:twoCellAnchor>
  <xdr:twoCellAnchor>
    <xdr:from>
      <xdr:col>9</xdr:col>
      <xdr:colOff>38100</xdr:colOff>
      <xdr:row>0</xdr:row>
      <xdr:rowOff>571500</xdr:rowOff>
    </xdr:from>
    <xdr:to>
      <xdr:col>12</xdr:col>
      <xdr:colOff>47625</xdr:colOff>
      <xdr:row>3</xdr:row>
      <xdr:rowOff>95250</xdr:rowOff>
    </xdr:to>
    <xdr:sp>
      <xdr:nvSpPr>
        <xdr:cNvPr id="4" name="角丸四角形吹き出し 6"/>
        <xdr:cNvSpPr>
          <a:spLocks/>
        </xdr:cNvSpPr>
      </xdr:nvSpPr>
      <xdr:spPr>
        <a:xfrm>
          <a:off x="7096125" y="571500"/>
          <a:ext cx="1943100" cy="809625"/>
        </a:xfrm>
        <a:prstGeom prst="wedgeRoundRectCallout">
          <a:avLst>
            <a:gd name="adj1" fmla="val -51472"/>
            <a:gd name="adj2" fmla="val 9814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入力により差し込まれます</a:t>
          </a:r>
        </a:p>
      </xdr:txBody>
    </xdr:sp>
    <xdr:clientData/>
  </xdr:twoCellAnchor>
  <xdr:twoCellAnchor>
    <xdr:from>
      <xdr:col>2</xdr:col>
      <xdr:colOff>609600</xdr:colOff>
      <xdr:row>7</xdr:row>
      <xdr:rowOff>114300</xdr:rowOff>
    </xdr:from>
    <xdr:to>
      <xdr:col>4</xdr:col>
      <xdr:colOff>1114425</xdr:colOff>
      <xdr:row>8</xdr:row>
      <xdr:rowOff>361950</xdr:rowOff>
    </xdr:to>
    <xdr:sp>
      <xdr:nvSpPr>
        <xdr:cNvPr id="5" name="角丸四角形吹き出し 7"/>
        <xdr:cNvSpPr>
          <a:spLocks/>
        </xdr:cNvSpPr>
      </xdr:nvSpPr>
      <xdr:spPr>
        <a:xfrm>
          <a:off x="1762125" y="3114675"/>
          <a:ext cx="1762125" cy="590550"/>
        </a:xfrm>
        <a:prstGeom prst="wedgeRoundRectCallout">
          <a:avLst>
            <a:gd name="adj1" fmla="val -52444"/>
            <a:gd name="adj2" fmla="val -106004"/>
          </a:avLst>
        </a:prstGeom>
        <a:solidFill>
          <a:srgbClr val="FFFFFF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参加生徒数です。</a:t>
          </a:r>
        </a:p>
      </xdr:txBody>
    </xdr:sp>
    <xdr:clientData/>
  </xdr:twoCellAnchor>
  <xdr:twoCellAnchor>
    <xdr:from>
      <xdr:col>7</xdr:col>
      <xdr:colOff>495300</xdr:colOff>
      <xdr:row>6</xdr:row>
      <xdr:rowOff>190500</xdr:rowOff>
    </xdr:from>
    <xdr:to>
      <xdr:col>10</xdr:col>
      <xdr:colOff>0</xdr:colOff>
      <xdr:row>8</xdr:row>
      <xdr:rowOff>28575</xdr:rowOff>
    </xdr:to>
    <xdr:sp>
      <xdr:nvSpPr>
        <xdr:cNvPr id="6" name="角丸四角形吹き出し 8"/>
        <xdr:cNvSpPr>
          <a:spLocks/>
        </xdr:cNvSpPr>
      </xdr:nvSpPr>
      <xdr:spPr>
        <a:xfrm>
          <a:off x="5895975" y="2667000"/>
          <a:ext cx="1790700" cy="704850"/>
        </a:xfrm>
        <a:prstGeom prst="wedgeRoundRectCallout">
          <a:avLst>
            <a:gd name="adj1" fmla="val -87824"/>
            <a:gd name="adj2" fmla="val -3128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参加生徒数を入力すると表示されます。</a:t>
          </a:r>
        </a:p>
      </xdr:txBody>
    </xdr:sp>
    <xdr:clientData/>
  </xdr:twoCellAnchor>
  <xdr:twoCellAnchor>
    <xdr:from>
      <xdr:col>0</xdr:col>
      <xdr:colOff>285750</xdr:colOff>
      <xdr:row>18</xdr:row>
      <xdr:rowOff>133350</xdr:rowOff>
    </xdr:from>
    <xdr:to>
      <xdr:col>4</xdr:col>
      <xdr:colOff>609600</xdr:colOff>
      <xdr:row>19</xdr:row>
      <xdr:rowOff>447675</xdr:rowOff>
    </xdr:to>
    <xdr:sp>
      <xdr:nvSpPr>
        <xdr:cNvPr id="7" name="角丸四角形吹き出し 9"/>
        <xdr:cNvSpPr>
          <a:spLocks/>
        </xdr:cNvSpPr>
      </xdr:nvSpPr>
      <xdr:spPr>
        <a:xfrm>
          <a:off x="285750" y="8239125"/>
          <a:ext cx="2733675" cy="790575"/>
        </a:xfrm>
        <a:prstGeom prst="wedgeRoundRectCallout">
          <a:avLst>
            <a:gd name="adj1" fmla="val -32041"/>
            <a:gd name="adj2" fmla="val -142328"/>
          </a:avLst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姓・名は分けて入力してください。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スペースは入れないでください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723900</xdr:colOff>
      <xdr:row>18</xdr:row>
      <xdr:rowOff>133350</xdr:rowOff>
    </xdr:from>
    <xdr:to>
      <xdr:col>5</xdr:col>
      <xdr:colOff>895350</xdr:colOff>
      <xdr:row>19</xdr:row>
      <xdr:rowOff>257175</xdr:rowOff>
    </xdr:to>
    <xdr:sp>
      <xdr:nvSpPr>
        <xdr:cNvPr id="8" name="角丸四角形吹き出し 10"/>
        <xdr:cNvSpPr>
          <a:spLocks/>
        </xdr:cNvSpPr>
      </xdr:nvSpPr>
      <xdr:spPr>
        <a:xfrm>
          <a:off x="3133725" y="8239125"/>
          <a:ext cx="1314450" cy="600075"/>
        </a:xfrm>
        <a:prstGeom prst="wedgeRoundRectCallout">
          <a:avLst>
            <a:gd name="adj1" fmla="val -114203"/>
            <a:gd name="adj2" fmla="val -409416"/>
          </a:avLst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学年注意</a:t>
          </a:r>
          <a:r>
            <a:rPr lang="en-US" cap="none" sz="1400" b="1" i="0" u="none" baseline="0">
              <a:solidFill>
                <a:srgbClr val="000000"/>
              </a:solidFill>
            </a:rPr>
            <a:t>!!</a:t>
          </a:r>
        </a:p>
      </xdr:txBody>
    </xdr:sp>
    <xdr:clientData/>
  </xdr:twoCellAnchor>
  <xdr:twoCellAnchor>
    <xdr:from>
      <xdr:col>7</xdr:col>
      <xdr:colOff>381000</xdr:colOff>
      <xdr:row>17</xdr:row>
      <xdr:rowOff>76200</xdr:rowOff>
    </xdr:from>
    <xdr:to>
      <xdr:col>14</xdr:col>
      <xdr:colOff>466725</xdr:colOff>
      <xdr:row>18</xdr:row>
      <xdr:rowOff>304800</xdr:rowOff>
    </xdr:to>
    <xdr:sp>
      <xdr:nvSpPr>
        <xdr:cNvPr id="9" name="角丸四角形吹き出し 11"/>
        <xdr:cNvSpPr>
          <a:spLocks/>
        </xdr:cNvSpPr>
      </xdr:nvSpPr>
      <xdr:spPr>
        <a:xfrm>
          <a:off x="5781675" y="7705725"/>
          <a:ext cx="5038725" cy="704850"/>
        </a:xfrm>
        <a:prstGeom prst="wedgeRoundRectCallout">
          <a:avLst>
            <a:gd name="adj1" fmla="val -74689"/>
            <a:gd name="adj2" fmla="val -160527"/>
          </a:avLst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１年生でも、ジュニア選抜ベスト１６以上なら出場できます</a:t>
          </a:r>
        </a:p>
      </xdr:txBody>
    </xdr:sp>
    <xdr:clientData/>
  </xdr:twoCellAnchor>
  <xdr:twoCellAnchor>
    <xdr:from>
      <xdr:col>8</xdr:col>
      <xdr:colOff>266700</xdr:colOff>
      <xdr:row>14</xdr:row>
      <xdr:rowOff>104775</xdr:rowOff>
    </xdr:from>
    <xdr:to>
      <xdr:col>13</xdr:col>
      <xdr:colOff>114300</xdr:colOff>
      <xdr:row>15</xdr:row>
      <xdr:rowOff>219075</xdr:rowOff>
    </xdr:to>
    <xdr:sp>
      <xdr:nvSpPr>
        <xdr:cNvPr id="10" name="角丸四角形吹き出し 1"/>
        <xdr:cNvSpPr>
          <a:spLocks/>
        </xdr:cNvSpPr>
      </xdr:nvSpPr>
      <xdr:spPr>
        <a:xfrm>
          <a:off x="6562725" y="6305550"/>
          <a:ext cx="3143250" cy="590550"/>
        </a:xfrm>
        <a:prstGeom prst="wedgeRoundRectCallout">
          <a:avLst>
            <a:gd name="adj1" fmla="val -104356"/>
            <a:gd name="adj2" fmla="val -229523"/>
          </a:avLst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申込み順は　県体（シングルス）</a:t>
          </a:r>
          <a:r>
            <a:rPr lang="en-US" cap="none" sz="1100" b="0" i="0" u="none" baseline="0">
              <a:solidFill>
                <a:srgbClr val="FF0000"/>
              </a:solidFill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校内順位です。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5"/>
  <sheetViews>
    <sheetView tabSelected="1" zoomScale="106" zoomScaleNormal="106" zoomScaleSheetLayoutView="90" zoomScalePageLayoutView="0" workbookViewId="0" topLeftCell="A1">
      <selection activeCell="J17" sqref="J17"/>
    </sheetView>
  </sheetViews>
  <sheetFormatPr defaultColWidth="9.00390625" defaultRowHeight="13.5"/>
  <cols>
    <col min="1" max="1" width="5.00390625" style="10" customWidth="1"/>
    <col min="2" max="2" width="10.125" style="10" customWidth="1"/>
    <col min="3" max="3" width="10.00390625" style="10" customWidth="1"/>
    <col min="4" max="4" width="6.50390625" style="10" customWidth="1"/>
    <col min="5" max="5" width="21.125" style="10" customWidth="1"/>
    <col min="6" max="6" width="8.375" style="10" customWidth="1"/>
    <col min="7" max="8" width="11.75390625" style="10" customWidth="1"/>
    <col min="9" max="9" width="10.00390625" style="10" customWidth="1"/>
    <col min="10" max="10" width="8.25390625" style="10" customWidth="1"/>
    <col min="11" max="11" width="4.625" style="10" customWidth="1"/>
    <col min="12" max="12" width="12.50390625" style="10" customWidth="1"/>
    <col min="13" max="13" width="7.875" style="10" customWidth="1"/>
    <col min="14" max="15" width="10.00390625" style="10" customWidth="1"/>
    <col min="16" max="16384" width="9.00390625" style="10" customWidth="1"/>
  </cols>
  <sheetData>
    <row r="1" spans="1:12" ht="47.25" customHeight="1">
      <c r="A1" s="125" t="s">
        <v>171</v>
      </c>
      <c r="B1" s="125"/>
      <c r="C1" s="125"/>
      <c r="D1" s="126" t="s">
        <v>168</v>
      </c>
      <c r="E1" s="126"/>
      <c r="F1" s="126"/>
      <c r="G1" s="126"/>
      <c r="H1" s="126"/>
      <c r="I1" s="126"/>
      <c r="J1" s="126"/>
      <c r="K1" s="118" t="s">
        <v>31</v>
      </c>
      <c r="L1" s="118"/>
    </row>
    <row r="2" ht="24.75" customHeight="1"/>
    <row r="3" spans="1:3" ht="29.25" customHeight="1" thickBot="1">
      <c r="A3" s="113" t="s">
        <v>15</v>
      </c>
      <c r="B3" s="113"/>
      <c r="C3" s="113"/>
    </row>
    <row r="4" spans="1:15" ht="33.75" customHeight="1" thickBot="1">
      <c r="A4" s="123" t="s">
        <v>37</v>
      </c>
      <c r="B4" s="124"/>
      <c r="C4" s="52"/>
      <c r="D4" s="77"/>
      <c r="E4" s="68"/>
      <c r="F4" s="68"/>
      <c r="G4" s="68"/>
      <c r="K4" s="11" t="s">
        <v>3</v>
      </c>
      <c r="L4" s="127" t="s">
        <v>141</v>
      </c>
      <c r="M4" s="127"/>
      <c r="N4" s="127"/>
      <c r="O4" s="127"/>
    </row>
    <row r="5" spans="1:15" ht="30" customHeight="1" thickBot="1">
      <c r="A5" s="119" t="s">
        <v>32</v>
      </c>
      <c r="B5" s="120"/>
      <c r="C5" s="114">
        <f>IF(C4="","",VLOOKUP('入力用（男子）'!C4,'学校番号'!B2:D53,2))</f>
      </c>
      <c r="D5" s="115"/>
      <c r="E5" s="115"/>
      <c r="F5" s="115"/>
      <c r="G5" s="115"/>
      <c r="H5" s="57" t="s">
        <v>85</v>
      </c>
      <c r="I5" s="121">
        <f>IF(C4="","",VLOOKUP(C4,'学校番号'!B2:D53,3))</f>
      </c>
      <c r="J5" s="122"/>
      <c r="K5" s="11" t="s">
        <v>3</v>
      </c>
      <c r="L5" s="82" t="s">
        <v>139</v>
      </c>
      <c r="M5" s="67"/>
      <c r="N5" s="67"/>
      <c r="O5" s="67"/>
    </row>
    <row r="6" spans="1:15" s="8" customFormat="1" ht="30" customHeight="1">
      <c r="A6" s="142" t="s">
        <v>27</v>
      </c>
      <c r="B6" s="143"/>
      <c r="C6" s="143"/>
      <c r="D6" s="128"/>
      <c r="E6" s="129"/>
      <c r="F6" s="129"/>
      <c r="G6" s="130"/>
      <c r="H6" s="75"/>
      <c r="I6" s="76"/>
      <c r="K6" s="11" t="s">
        <v>3</v>
      </c>
      <c r="L6" s="131" t="s">
        <v>140</v>
      </c>
      <c r="M6" s="131"/>
      <c r="N6" s="131"/>
      <c r="O6" s="131"/>
    </row>
    <row r="7" spans="1:15" ht="37.5" customHeight="1" thickBot="1">
      <c r="A7" s="147" t="s">
        <v>34</v>
      </c>
      <c r="B7" s="148"/>
      <c r="C7" s="64"/>
      <c r="D7" s="65" t="s">
        <v>33</v>
      </c>
      <c r="E7" s="66" t="s">
        <v>4</v>
      </c>
      <c r="F7" s="151" t="str">
        <f>IF(C7=""," ",C7*1000)</f>
        <v> </v>
      </c>
      <c r="G7" s="152"/>
      <c r="H7" s="61"/>
      <c r="I7" s="62"/>
      <c r="J7" s="63"/>
      <c r="K7" s="11" t="s">
        <v>3</v>
      </c>
      <c r="L7" s="146" t="s">
        <v>36</v>
      </c>
      <c r="M7" s="146"/>
      <c r="N7" s="146"/>
      <c r="O7" s="146"/>
    </row>
    <row r="8" spans="1:8" ht="27" customHeight="1">
      <c r="A8" s="144" t="s">
        <v>0</v>
      </c>
      <c r="B8" s="138" t="s">
        <v>2</v>
      </c>
      <c r="C8" s="139"/>
      <c r="D8" s="149" t="s">
        <v>1</v>
      </c>
      <c r="E8" s="133" t="s">
        <v>175</v>
      </c>
      <c r="F8" s="153" t="s">
        <v>160</v>
      </c>
      <c r="G8" s="154"/>
      <c r="H8" s="27"/>
    </row>
    <row r="9" spans="1:7" ht="37.5" customHeight="1" thickBot="1">
      <c r="A9" s="145"/>
      <c r="B9" s="140"/>
      <c r="C9" s="141"/>
      <c r="D9" s="150"/>
      <c r="E9" s="134"/>
      <c r="F9" s="155" t="s">
        <v>173</v>
      </c>
      <c r="G9" s="156"/>
    </row>
    <row r="10" spans="1:13" ht="37.5" customHeight="1">
      <c r="A10" s="60">
        <v>1</v>
      </c>
      <c r="B10" s="4"/>
      <c r="C10" s="5"/>
      <c r="D10" s="6"/>
      <c r="E10" s="6"/>
      <c r="F10" s="135"/>
      <c r="G10" s="136"/>
      <c r="H10" s="11" t="s">
        <v>3</v>
      </c>
      <c r="I10" s="132" t="s">
        <v>142</v>
      </c>
      <c r="J10" s="132"/>
      <c r="K10" s="132"/>
      <c r="L10" s="132"/>
      <c r="M10" s="132"/>
    </row>
    <row r="11" spans="1:14" ht="37.5" customHeight="1">
      <c r="A11" s="69">
        <v>2</v>
      </c>
      <c r="B11" s="70"/>
      <c r="C11" s="71"/>
      <c r="D11" s="72"/>
      <c r="E11" s="72"/>
      <c r="F11" s="157"/>
      <c r="G11" s="158"/>
      <c r="I11" s="116" t="s">
        <v>161</v>
      </c>
      <c r="J11" s="116"/>
      <c r="K11" s="116" t="s">
        <v>172</v>
      </c>
      <c r="L11" s="116"/>
      <c r="M11" s="116"/>
      <c r="N11" s="116"/>
    </row>
    <row r="12" spans="1:14" ht="37.5" customHeight="1">
      <c r="A12" s="69">
        <v>3</v>
      </c>
      <c r="B12" s="70"/>
      <c r="C12" s="71"/>
      <c r="D12" s="72"/>
      <c r="E12" s="72"/>
      <c r="F12" s="157"/>
      <c r="G12" s="158"/>
      <c r="K12" s="116"/>
      <c r="L12" s="116"/>
      <c r="M12" s="116"/>
      <c r="N12" s="116"/>
    </row>
    <row r="13" spans="1:14" ht="37.5" customHeight="1">
      <c r="A13" s="69">
        <v>4</v>
      </c>
      <c r="B13" s="70"/>
      <c r="C13" s="71"/>
      <c r="D13" s="72"/>
      <c r="E13" s="72"/>
      <c r="F13" s="157"/>
      <c r="G13" s="158"/>
      <c r="I13" s="117" t="s">
        <v>143</v>
      </c>
      <c r="J13" s="117"/>
      <c r="K13" s="117"/>
      <c r="L13" s="117"/>
      <c r="M13" s="117"/>
      <c r="N13" s="117"/>
    </row>
    <row r="14" spans="1:14" ht="37.5" customHeight="1">
      <c r="A14" s="69">
        <v>5</v>
      </c>
      <c r="B14" s="70"/>
      <c r="C14" s="71"/>
      <c r="D14" s="72"/>
      <c r="E14" s="72"/>
      <c r="F14" s="157"/>
      <c r="G14" s="158"/>
      <c r="I14" s="137" t="s">
        <v>190</v>
      </c>
      <c r="J14" s="137"/>
      <c r="K14" s="137"/>
      <c r="L14" s="137"/>
      <c r="M14" s="137"/>
      <c r="N14" s="137"/>
    </row>
    <row r="15" spans="1:14" ht="37.5" customHeight="1">
      <c r="A15" s="69">
        <v>6</v>
      </c>
      <c r="B15" s="70"/>
      <c r="C15" s="71"/>
      <c r="D15" s="72"/>
      <c r="E15" s="72"/>
      <c r="F15" s="157"/>
      <c r="G15" s="158"/>
      <c r="I15" s="137"/>
      <c r="J15" s="137"/>
      <c r="K15" s="137"/>
      <c r="L15" s="137"/>
      <c r="M15" s="137"/>
      <c r="N15" s="137"/>
    </row>
    <row r="16" spans="1:7" ht="37.5" customHeight="1">
      <c r="A16" s="69">
        <v>7</v>
      </c>
      <c r="B16" s="70"/>
      <c r="C16" s="71"/>
      <c r="D16" s="72"/>
      <c r="E16" s="72"/>
      <c r="F16" s="157"/>
      <c r="G16" s="158"/>
    </row>
    <row r="17" spans="1:7" ht="37.5" customHeight="1">
      <c r="A17" s="69">
        <v>8</v>
      </c>
      <c r="B17" s="70"/>
      <c r="C17" s="71"/>
      <c r="D17" s="72"/>
      <c r="E17" s="72"/>
      <c r="F17" s="157"/>
      <c r="G17" s="158"/>
    </row>
    <row r="18" spans="1:7" ht="37.5" customHeight="1">
      <c r="A18" s="69">
        <v>9</v>
      </c>
      <c r="B18" s="70"/>
      <c r="C18" s="71"/>
      <c r="D18" s="72"/>
      <c r="E18" s="72"/>
      <c r="F18" s="157"/>
      <c r="G18" s="158"/>
    </row>
    <row r="19" spans="1:7" ht="37.5" customHeight="1">
      <c r="A19" s="69">
        <v>10</v>
      </c>
      <c r="B19" s="70"/>
      <c r="C19" s="71"/>
      <c r="D19" s="72"/>
      <c r="E19" s="72"/>
      <c r="F19" s="157"/>
      <c r="G19" s="158"/>
    </row>
    <row r="20" spans="1:7" ht="37.5" customHeight="1">
      <c r="A20" s="69">
        <v>11</v>
      </c>
      <c r="B20" s="70"/>
      <c r="C20" s="71"/>
      <c r="D20" s="72"/>
      <c r="E20" s="72"/>
      <c r="F20" s="157"/>
      <c r="G20" s="158"/>
    </row>
    <row r="21" spans="1:7" ht="37.5" customHeight="1">
      <c r="A21" s="73">
        <v>12</v>
      </c>
      <c r="B21" s="74"/>
      <c r="C21" s="71"/>
      <c r="D21" s="72"/>
      <c r="E21" s="72"/>
      <c r="F21" s="157"/>
      <c r="G21" s="158"/>
    </row>
    <row r="22" spans="1:7" ht="37.5" customHeight="1">
      <c r="A22" s="69">
        <v>13</v>
      </c>
      <c r="B22" s="70"/>
      <c r="C22" s="71"/>
      <c r="D22" s="72"/>
      <c r="E22" s="72"/>
      <c r="F22" s="157"/>
      <c r="G22" s="158"/>
    </row>
    <row r="23" spans="1:7" ht="37.5" customHeight="1">
      <c r="A23" s="69">
        <v>14</v>
      </c>
      <c r="B23" s="70"/>
      <c r="C23" s="71"/>
      <c r="D23" s="72"/>
      <c r="E23" s="72"/>
      <c r="F23" s="157"/>
      <c r="G23" s="158"/>
    </row>
    <row r="24" spans="1:7" ht="37.5" customHeight="1">
      <c r="A24" s="58">
        <v>15</v>
      </c>
      <c r="B24" s="3"/>
      <c r="C24" s="71"/>
      <c r="D24" s="72"/>
      <c r="E24" s="72"/>
      <c r="F24" s="157"/>
      <c r="G24" s="158"/>
    </row>
    <row r="25" spans="1:7" ht="37.5" customHeight="1" thickBot="1">
      <c r="A25" s="59">
        <v>16</v>
      </c>
      <c r="B25" s="1"/>
      <c r="C25" s="2"/>
      <c r="D25" s="7"/>
      <c r="E25" s="7"/>
      <c r="F25" s="159"/>
      <c r="G25" s="160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42">
    <mergeCell ref="F23:G23"/>
    <mergeCell ref="F24:G24"/>
    <mergeCell ref="F25:G25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I14:N15"/>
    <mergeCell ref="B8:C9"/>
    <mergeCell ref="A6:C6"/>
    <mergeCell ref="A8:A9"/>
    <mergeCell ref="L7:O7"/>
    <mergeCell ref="A7:B7"/>
    <mergeCell ref="D8:D9"/>
    <mergeCell ref="F7:G7"/>
    <mergeCell ref="F8:G8"/>
    <mergeCell ref="F9:G9"/>
    <mergeCell ref="D1:J1"/>
    <mergeCell ref="L4:O4"/>
    <mergeCell ref="D6:G6"/>
    <mergeCell ref="L6:O6"/>
    <mergeCell ref="I10:M10"/>
    <mergeCell ref="E8:E9"/>
    <mergeCell ref="F10:G10"/>
    <mergeCell ref="A3:C3"/>
    <mergeCell ref="C5:G5"/>
    <mergeCell ref="I11:J11"/>
    <mergeCell ref="K11:N12"/>
    <mergeCell ref="I13:N13"/>
    <mergeCell ref="K1:L1"/>
    <mergeCell ref="A5:B5"/>
    <mergeCell ref="I5:J5"/>
    <mergeCell ref="A4:B4"/>
    <mergeCell ref="A1:C1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="106" zoomScaleNormal="106" zoomScaleSheetLayoutView="90" zoomScalePageLayoutView="0" workbookViewId="0" topLeftCell="A10">
      <selection activeCell="I14" sqref="I14:N15"/>
    </sheetView>
  </sheetViews>
  <sheetFormatPr defaultColWidth="9.00390625" defaultRowHeight="13.5"/>
  <cols>
    <col min="1" max="1" width="5.00390625" style="10" customWidth="1"/>
    <col min="2" max="2" width="10.125" style="10" customWidth="1"/>
    <col min="3" max="3" width="10.00390625" style="10" customWidth="1"/>
    <col min="4" max="4" width="6.50390625" style="10" customWidth="1"/>
    <col min="5" max="5" width="20.75390625" style="10" customWidth="1"/>
    <col min="6" max="6" width="8.00390625" style="10" customWidth="1"/>
    <col min="7" max="8" width="11.75390625" style="10" customWidth="1"/>
    <col min="9" max="9" width="10.00390625" style="10" customWidth="1"/>
    <col min="10" max="10" width="8.25390625" style="10" customWidth="1"/>
    <col min="11" max="11" width="4.625" style="10" customWidth="1"/>
    <col min="12" max="12" width="12.50390625" style="10" customWidth="1"/>
    <col min="13" max="13" width="7.875" style="10" customWidth="1"/>
    <col min="14" max="15" width="10.00390625" style="10" customWidth="1"/>
    <col min="16" max="16384" width="9.00390625" style="10" customWidth="1"/>
  </cols>
  <sheetData>
    <row r="1" spans="1:12" ht="47.25" customHeight="1">
      <c r="A1" s="125" t="s">
        <v>171</v>
      </c>
      <c r="B1" s="125"/>
      <c r="C1" s="125"/>
      <c r="D1" s="126" t="s">
        <v>168</v>
      </c>
      <c r="E1" s="126"/>
      <c r="F1" s="126"/>
      <c r="G1" s="126"/>
      <c r="H1" s="126"/>
      <c r="I1" s="126"/>
      <c r="J1" s="126"/>
      <c r="K1" s="118" t="s">
        <v>31</v>
      </c>
      <c r="L1" s="118"/>
    </row>
    <row r="2" ht="24.75" customHeight="1"/>
    <row r="3" spans="1:3" ht="29.25" customHeight="1" thickBot="1">
      <c r="A3" s="163" t="s">
        <v>16</v>
      </c>
      <c r="B3" s="163"/>
      <c r="C3" s="163"/>
    </row>
    <row r="4" spans="1:15" ht="33.75" customHeight="1" thickBot="1">
      <c r="A4" s="123" t="s">
        <v>37</v>
      </c>
      <c r="B4" s="124"/>
      <c r="C4" s="52"/>
      <c r="D4" s="77"/>
      <c r="E4" s="68"/>
      <c r="F4" s="68"/>
      <c r="G4" s="68"/>
      <c r="K4" s="11" t="s">
        <v>3</v>
      </c>
      <c r="L4" s="127" t="s">
        <v>141</v>
      </c>
      <c r="M4" s="127"/>
      <c r="N4" s="127"/>
      <c r="O4" s="127"/>
    </row>
    <row r="5" spans="1:15" ht="30" customHeight="1" thickBot="1">
      <c r="A5" s="119" t="s">
        <v>32</v>
      </c>
      <c r="B5" s="120"/>
      <c r="C5" s="114">
        <f>IF(C4="","",VLOOKUP('入力用（女子）'!C4,'学校番号'!B2:D53,2))</f>
      </c>
      <c r="D5" s="115"/>
      <c r="E5" s="115"/>
      <c r="F5" s="115"/>
      <c r="G5" s="115"/>
      <c r="H5" s="57" t="s">
        <v>85</v>
      </c>
      <c r="I5" s="121">
        <f>IF(C4="","",VLOOKUP(C4,'学校番号'!B2:D53,3))</f>
      </c>
      <c r="J5" s="122"/>
      <c r="K5" s="11" t="s">
        <v>3</v>
      </c>
      <c r="L5" s="82" t="s">
        <v>139</v>
      </c>
      <c r="M5" s="67"/>
      <c r="N5" s="67"/>
      <c r="O5" s="67"/>
    </row>
    <row r="6" spans="1:15" s="8" customFormat="1" ht="30" customHeight="1">
      <c r="A6" s="142" t="s">
        <v>27</v>
      </c>
      <c r="B6" s="143"/>
      <c r="C6" s="143"/>
      <c r="D6" s="128"/>
      <c r="E6" s="129"/>
      <c r="F6" s="129"/>
      <c r="G6" s="130"/>
      <c r="H6" s="75"/>
      <c r="I6" s="76"/>
      <c r="K6" s="11" t="s">
        <v>3</v>
      </c>
      <c r="L6" s="131" t="s">
        <v>140</v>
      </c>
      <c r="M6" s="131"/>
      <c r="N6" s="131"/>
      <c r="O6" s="131"/>
    </row>
    <row r="7" spans="1:15" ht="37.5" customHeight="1" thickBot="1">
      <c r="A7" s="147" t="s">
        <v>34</v>
      </c>
      <c r="B7" s="148"/>
      <c r="C7" s="64"/>
      <c r="D7" s="65" t="s">
        <v>33</v>
      </c>
      <c r="E7" s="66" t="s">
        <v>4</v>
      </c>
      <c r="F7" s="151" t="str">
        <f>IF(C7=""," ",C7*1000)</f>
        <v> </v>
      </c>
      <c r="G7" s="152"/>
      <c r="H7" s="61"/>
      <c r="I7" s="62"/>
      <c r="J7" s="63"/>
      <c r="K7" s="11" t="s">
        <v>3</v>
      </c>
      <c r="L7" s="146" t="s">
        <v>36</v>
      </c>
      <c r="M7" s="146"/>
      <c r="N7" s="146"/>
      <c r="O7" s="146"/>
    </row>
    <row r="8" spans="1:8" ht="27" customHeight="1">
      <c r="A8" s="144" t="s">
        <v>0</v>
      </c>
      <c r="B8" s="138" t="s">
        <v>2</v>
      </c>
      <c r="C8" s="139"/>
      <c r="D8" s="149" t="s">
        <v>1</v>
      </c>
      <c r="E8" s="133" t="s">
        <v>175</v>
      </c>
      <c r="F8" s="161" t="s">
        <v>160</v>
      </c>
      <c r="G8" s="154"/>
      <c r="H8" s="27"/>
    </row>
    <row r="9" spans="1:7" ht="37.5" customHeight="1" thickBot="1">
      <c r="A9" s="145"/>
      <c r="B9" s="140"/>
      <c r="C9" s="141"/>
      <c r="D9" s="150"/>
      <c r="E9" s="134"/>
      <c r="F9" s="162" t="s">
        <v>173</v>
      </c>
      <c r="G9" s="156"/>
    </row>
    <row r="10" spans="1:13" ht="37.5" customHeight="1">
      <c r="A10" s="60">
        <v>1</v>
      </c>
      <c r="B10" s="4"/>
      <c r="C10" s="5"/>
      <c r="D10" s="6"/>
      <c r="E10" s="6"/>
      <c r="F10" s="164"/>
      <c r="G10" s="165"/>
      <c r="H10" s="11" t="s">
        <v>3</v>
      </c>
      <c r="I10" s="132" t="s">
        <v>142</v>
      </c>
      <c r="J10" s="132"/>
      <c r="K10" s="132"/>
      <c r="L10" s="132"/>
      <c r="M10" s="132"/>
    </row>
    <row r="11" spans="1:14" ht="37.5" customHeight="1">
      <c r="A11" s="69">
        <v>2</v>
      </c>
      <c r="B11" s="70"/>
      <c r="C11" s="71"/>
      <c r="D11" s="72"/>
      <c r="E11" s="72"/>
      <c r="F11" s="166"/>
      <c r="G11" s="167"/>
      <c r="I11" s="116" t="s">
        <v>161</v>
      </c>
      <c r="J11" s="116"/>
      <c r="K11" s="116" t="s">
        <v>174</v>
      </c>
      <c r="L11" s="116"/>
      <c r="M11" s="116"/>
      <c r="N11" s="116"/>
    </row>
    <row r="12" spans="1:14" ht="37.5" customHeight="1">
      <c r="A12" s="69">
        <v>3</v>
      </c>
      <c r="B12" s="70"/>
      <c r="C12" s="71"/>
      <c r="D12" s="72"/>
      <c r="E12" s="72"/>
      <c r="F12" s="166"/>
      <c r="G12" s="167"/>
      <c r="K12" s="116"/>
      <c r="L12" s="116"/>
      <c r="M12" s="116"/>
      <c r="N12" s="116"/>
    </row>
    <row r="13" spans="1:14" ht="37.5" customHeight="1">
      <c r="A13" s="69">
        <v>4</v>
      </c>
      <c r="B13" s="70"/>
      <c r="C13" s="71"/>
      <c r="D13" s="72"/>
      <c r="E13" s="72"/>
      <c r="F13" s="166"/>
      <c r="G13" s="167"/>
      <c r="I13" s="117" t="s">
        <v>143</v>
      </c>
      <c r="J13" s="117"/>
      <c r="K13" s="117"/>
      <c r="L13" s="117"/>
      <c r="M13" s="117"/>
      <c r="N13" s="117"/>
    </row>
    <row r="14" spans="1:14" ht="37.5" customHeight="1">
      <c r="A14" s="69">
        <v>5</v>
      </c>
      <c r="B14" s="70"/>
      <c r="C14" s="71"/>
      <c r="D14" s="72"/>
      <c r="E14" s="72"/>
      <c r="F14" s="166"/>
      <c r="G14" s="167"/>
      <c r="I14" s="137" t="s">
        <v>190</v>
      </c>
      <c r="J14" s="137"/>
      <c r="K14" s="137"/>
      <c r="L14" s="137"/>
      <c r="M14" s="137"/>
      <c r="N14" s="137"/>
    </row>
    <row r="15" spans="1:14" ht="37.5" customHeight="1">
      <c r="A15" s="69">
        <v>6</v>
      </c>
      <c r="B15" s="70"/>
      <c r="C15" s="71"/>
      <c r="D15" s="72"/>
      <c r="E15" s="72"/>
      <c r="F15" s="166"/>
      <c r="G15" s="167"/>
      <c r="I15" s="137"/>
      <c r="J15" s="137"/>
      <c r="K15" s="137"/>
      <c r="L15" s="137"/>
      <c r="M15" s="137"/>
      <c r="N15" s="137"/>
    </row>
    <row r="16" spans="1:7" ht="37.5" customHeight="1">
      <c r="A16" s="69">
        <v>7</v>
      </c>
      <c r="B16" s="70"/>
      <c r="C16" s="71"/>
      <c r="D16" s="72"/>
      <c r="E16" s="72"/>
      <c r="F16" s="166"/>
      <c r="G16" s="167"/>
    </row>
    <row r="17" spans="1:7" ht="37.5" customHeight="1">
      <c r="A17" s="69">
        <v>8</v>
      </c>
      <c r="B17" s="70"/>
      <c r="C17" s="71"/>
      <c r="D17" s="72"/>
      <c r="E17" s="72"/>
      <c r="F17" s="166"/>
      <c r="G17" s="167"/>
    </row>
    <row r="18" spans="1:7" ht="37.5" customHeight="1">
      <c r="A18" s="69">
        <v>9</v>
      </c>
      <c r="B18" s="70"/>
      <c r="C18" s="71"/>
      <c r="D18" s="72"/>
      <c r="E18" s="72"/>
      <c r="F18" s="166"/>
      <c r="G18" s="167"/>
    </row>
    <row r="19" spans="1:7" ht="37.5" customHeight="1">
      <c r="A19" s="69">
        <v>10</v>
      </c>
      <c r="B19" s="70"/>
      <c r="C19" s="71"/>
      <c r="D19" s="72"/>
      <c r="E19" s="72"/>
      <c r="F19" s="166"/>
      <c r="G19" s="167"/>
    </row>
    <row r="20" spans="1:7" ht="37.5" customHeight="1">
      <c r="A20" s="69">
        <v>11</v>
      </c>
      <c r="B20" s="70"/>
      <c r="C20" s="71"/>
      <c r="D20" s="72"/>
      <c r="E20" s="72"/>
      <c r="F20" s="166"/>
      <c r="G20" s="167"/>
    </row>
    <row r="21" spans="1:7" ht="37.5" customHeight="1">
      <c r="A21" s="73">
        <v>12</v>
      </c>
      <c r="B21" s="74"/>
      <c r="C21" s="71"/>
      <c r="D21" s="72"/>
      <c r="E21" s="72"/>
      <c r="F21" s="166"/>
      <c r="G21" s="167"/>
    </row>
    <row r="22" spans="1:7" ht="37.5" customHeight="1">
      <c r="A22" s="69">
        <v>13</v>
      </c>
      <c r="B22" s="70"/>
      <c r="C22" s="71"/>
      <c r="D22" s="72"/>
      <c r="E22" s="72"/>
      <c r="F22" s="166"/>
      <c r="G22" s="167"/>
    </row>
    <row r="23" spans="1:7" ht="37.5" customHeight="1">
      <c r="A23" s="69">
        <v>14</v>
      </c>
      <c r="B23" s="70"/>
      <c r="C23" s="71"/>
      <c r="D23" s="72"/>
      <c r="E23" s="72"/>
      <c r="F23" s="166"/>
      <c r="G23" s="167"/>
    </row>
    <row r="24" spans="1:7" ht="37.5" customHeight="1">
      <c r="A24" s="58">
        <v>15</v>
      </c>
      <c r="B24" s="3"/>
      <c r="C24" s="71"/>
      <c r="D24" s="72"/>
      <c r="E24" s="72"/>
      <c r="F24" s="166"/>
      <c r="G24" s="167"/>
    </row>
    <row r="25" spans="1:7" ht="37.5" customHeight="1" thickBot="1">
      <c r="A25" s="59">
        <v>16</v>
      </c>
      <c r="B25" s="1"/>
      <c r="C25" s="2"/>
      <c r="D25" s="7"/>
      <c r="E25" s="7"/>
      <c r="F25" s="168"/>
      <c r="G25" s="169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42"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L6:O6"/>
    <mergeCell ref="A1:C1"/>
    <mergeCell ref="D1:J1"/>
    <mergeCell ref="K1:L1"/>
    <mergeCell ref="A3:C3"/>
    <mergeCell ref="A4:B4"/>
    <mergeCell ref="L4:O4"/>
    <mergeCell ref="D8:D9"/>
    <mergeCell ref="E8:E9"/>
    <mergeCell ref="A5:B5"/>
    <mergeCell ref="C5:G5"/>
    <mergeCell ref="I5:J5"/>
    <mergeCell ref="A6:C6"/>
    <mergeCell ref="D6:G6"/>
    <mergeCell ref="F8:G8"/>
    <mergeCell ref="F9:G9"/>
    <mergeCell ref="I14:N15"/>
    <mergeCell ref="I10:M10"/>
    <mergeCell ref="I11:J11"/>
    <mergeCell ref="K11:N12"/>
    <mergeCell ref="I13:N13"/>
    <mergeCell ref="A7:B7"/>
    <mergeCell ref="F7:G7"/>
    <mergeCell ref="L7:O7"/>
    <mergeCell ref="A8:A9"/>
    <mergeCell ref="B8:C9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5.75390625" style="28" bestFit="1" customWidth="1"/>
    <col min="2" max="2" width="9.00390625" style="29" customWidth="1"/>
    <col min="3" max="3" width="34.875" style="28" bestFit="1" customWidth="1"/>
    <col min="4" max="4" width="12.125" style="30" bestFit="1" customWidth="1"/>
    <col min="5" max="5" width="9.00390625" style="28" customWidth="1"/>
    <col min="6" max="6" width="15.375" style="28" bestFit="1" customWidth="1"/>
    <col min="7" max="16384" width="9.00390625" style="28" customWidth="1"/>
  </cols>
  <sheetData>
    <row r="1" spans="1:4" ht="27.75" thickBot="1">
      <c r="A1" s="32" t="s">
        <v>138</v>
      </c>
      <c r="B1" s="32" t="s">
        <v>131</v>
      </c>
      <c r="C1" s="33" t="s">
        <v>84</v>
      </c>
      <c r="D1" s="34" t="s">
        <v>85</v>
      </c>
    </row>
    <row r="2" spans="1:6" ht="17.25" customHeight="1">
      <c r="A2" s="170" t="s">
        <v>132</v>
      </c>
      <c r="B2" s="31">
        <v>1</v>
      </c>
      <c r="C2" s="46" t="s">
        <v>38</v>
      </c>
      <c r="D2" s="38" t="s">
        <v>86</v>
      </c>
      <c r="F2" s="107"/>
    </row>
    <row r="3" spans="1:4" ht="17.25" customHeight="1">
      <c r="A3" s="171"/>
      <c r="B3" s="36">
        <v>2</v>
      </c>
      <c r="C3" s="47" t="s">
        <v>39</v>
      </c>
      <c r="D3" s="39" t="s">
        <v>87</v>
      </c>
    </row>
    <row r="4" spans="1:4" ht="17.25" customHeight="1">
      <c r="A4" s="171"/>
      <c r="B4" s="36">
        <v>3</v>
      </c>
      <c r="C4" s="47" t="s">
        <v>40</v>
      </c>
      <c r="D4" s="39" t="s">
        <v>88</v>
      </c>
    </row>
    <row r="5" spans="1:4" ht="17.25" customHeight="1">
      <c r="A5" s="171"/>
      <c r="B5" s="36">
        <v>4</v>
      </c>
      <c r="C5" s="47" t="s">
        <v>41</v>
      </c>
      <c r="D5" s="39" t="s">
        <v>120</v>
      </c>
    </row>
    <row r="6" spans="1:4" ht="17.25" customHeight="1">
      <c r="A6" s="171"/>
      <c r="B6" s="36">
        <v>5</v>
      </c>
      <c r="C6" s="47" t="s">
        <v>42</v>
      </c>
      <c r="D6" s="39" t="s">
        <v>121</v>
      </c>
    </row>
    <row r="7" spans="1:4" ht="17.25" customHeight="1">
      <c r="A7" s="171"/>
      <c r="B7" s="36">
        <v>6</v>
      </c>
      <c r="C7" s="47" t="s">
        <v>43</v>
      </c>
      <c r="D7" s="39" t="s">
        <v>89</v>
      </c>
    </row>
    <row r="8" spans="1:4" ht="17.25" customHeight="1">
      <c r="A8" s="171"/>
      <c r="B8" s="36">
        <v>7</v>
      </c>
      <c r="C8" s="47" t="s">
        <v>44</v>
      </c>
      <c r="D8" s="39" t="s">
        <v>90</v>
      </c>
    </row>
    <row r="9" spans="1:4" ht="17.25" customHeight="1">
      <c r="A9" s="171"/>
      <c r="B9" s="36">
        <v>8</v>
      </c>
      <c r="C9" s="47" t="s">
        <v>45</v>
      </c>
      <c r="D9" s="39" t="s">
        <v>91</v>
      </c>
    </row>
    <row r="10" spans="1:4" ht="17.25" customHeight="1">
      <c r="A10" s="171"/>
      <c r="B10" s="36">
        <v>9</v>
      </c>
      <c r="C10" s="47" t="s">
        <v>46</v>
      </c>
      <c r="D10" s="39" t="s">
        <v>92</v>
      </c>
    </row>
    <row r="11" spans="1:4" ht="17.25" customHeight="1">
      <c r="A11" s="171"/>
      <c r="B11" s="36">
        <v>10</v>
      </c>
      <c r="C11" s="47" t="s">
        <v>47</v>
      </c>
      <c r="D11" s="39" t="s">
        <v>93</v>
      </c>
    </row>
    <row r="12" spans="1:4" ht="17.25" customHeight="1" thickBot="1">
      <c r="A12" s="172"/>
      <c r="B12" s="36">
        <v>11</v>
      </c>
      <c r="C12" s="48" t="s">
        <v>48</v>
      </c>
      <c r="D12" s="40" t="s">
        <v>176</v>
      </c>
    </row>
    <row r="13" spans="1:4" ht="17.25" customHeight="1" thickTop="1">
      <c r="A13" s="173" t="s">
        <v>133</v>
      </c>
      <c r="B13" s="41">
        <v>21</v>
      </c>
      <c r="C13" s="49" t="s">
        <v>49</v>
      </c>
      <c r="D13" s="42" t="s">
        <v>94</v>
      </c>
    </row>
    <row r="14" spans="1:4" ht="17.25" customHeight="1">
      <c r="A14" s="171"/>
      <c r="B14" s="36">
        <v>22</v>
      </c>
      <c r="C14" s="47" t="s">
        <v>51</v>
      </c>
      <c r="D14" s="39" t="s">
        <v>95</v>
      </c>
    </row>
    <row r="15" spans="1:4" ht="17.25" customHeight="1">
      <c r="A15" s="171"/>
      <c r="B15" s="36">
        <v>23</v>
      </c>
      <c r="C15" s="47" t="s">
        <v>52</v>
      </c>
      <c r="D15" s="39" t="s">
        <v>122</v>
      </c>
    </row>
    <row r="16" spans="1:4" ht="17.25" customHeight="1">
      <c r="A16" s="171"/>
      <c r="B16" s="36">
        <v>24</v>
      </c>
      <c r="C16" s="47" t="s">
        <v>50</v>
      </c>
      <c r="D16" s="39" t="s">
        <v>96</v>
      </c>
    </row>
    <row r="17" spans="1:4" ht="17.25" customHeight="1">
      <c r="A17" s="171"/>
      <c r="B17" s="36">
        <v>25</v>
      </c>
      <c r="C17" s="47" t="s">
        <v>53</v>
      </c>
      <c r="D17" s="39" t="s">
        <v>97</v>
      </c>
    </row>
    <row r="18" spans="1:4" ht="17.25" customHeight="1">
      <c r="A18" s="171"/>
      <c r="B18" s="36">
        <v>26</v>
      </c>
      <c r="C18" s="47" t="s">
        <v>55</v>
      </c>
      <c r="D18" s="39" t="s">
        <v>98</v>
      </c>
    </row>
    <row r="19" spans="1:4" ht="17.25" customHeight="1">
      <c r="A19" s="171"/>
      <c r="B19" s="36">
        <v>27</v>
      </c>
      <c r="C19" s="47" t="s">
        <v>54</v>
      </c>
      <c r="D19" s="39" t="s">
        <v>99</v>
      </c>
    </row>
    <row r="20" spans="1:4" ht="17.25" customHeight="1">
      <c r="A20" s="171"/>
      <c r="B20" s="36">
        <v>28</v>
      </c>
      <c r="C20" s="47" t="s">
        <v>56</v>
      </c>
      <c r="D20" s="39" t="s">
        <v>123</v>
      </c>
    </row>
    <row r="21" spans="1:4" ht="17.25" customHeight="1">
      <c r="A21" s="171"/>
      <c r="B21" s="36">
        <v>29</v>
      </c>
      <c r="C21" s="47" t="s">
        <v>57</v>
      </c>
      <c r="D21" s="39" t="s">
        <v>177</v>
      </c>
    </row>
    <row r="22" spans="1:4" ht="17.25" customHeight="1" thickBot="1">
      <c r="A22" s="172"/>
      <c r="B22" s="37">
        <v>30</v>
      </c>
      <c r="C22" s="50" t="s">
        <v>58</v>
      </c>
      <c r="D22" s="43" t="s">
        <v>129</v>
      </c>
    </row>
    <row r="23" spans="1:4" ht="17.25" customHeight="1" thickTop="1">
      <c r="A23" s="173" t="s">
        <v>134</v>
      </c>
      <c r="B23" s="31">
        <v>41</v>
      </c>
      <c r="C23" s="46" t="s">
        <v>178</v>
      </c>
      <c r="D23" s="38" t="s">
        <v>100</v>
      </c>
    </row>
    <row r="24" spans="1:4" ht="17.25" customHeight="1">
      <c r="A24" s="171"/>
      <c r="B24" s="36">
        <v>42</v>
      </c>
      <c r="C24" s="47" t="s">
        <v>179</v>
      </c>
      <c r="D24" s="39" t="s">
        <v>101</v>
      </c>
    </row>
    <row r="25" spans="1:4" ht="17.25" customHeight="1">
      <c r="A25" s="171"/>
      <c r="B25" s="36">
        <v>43</v>
      </c>
      <c r="C25" s="47" t="s">
        <v>180</v>
      </c>
      <c r="D25" s="39" t="s">
        <v>124</v>
      </c>
    </row>
    <row r="26" spans="1:4" ht="17.25" customHeight="1">
      <c r="A26" s="171"/>
      <c r="B26" s="36">
        <v>44</v>
      </c>
      <c r="C26" s="47" t="s">
        <v>60</v>
      </c>
      <c r="D26" s="39" t="s">
        <v>102</v>
      </c>
    </row>
    <row r="27" spans="1:4" ht="17.25" customHeight="1">
      <c r="A27" s="171"/>
      <c r="B27" s="35">
        <v>45</v>
      </c>
      <c r="C27" s="48" t="s">
        <v>59</v>
      </c>
      <c r="D27" s="40" t="s">
        <v>103</v>
      </c>
    </row>
    <row r="28" spans="1:4" ht="17.25" customHeight="1" thickBot="1">
      <c r="A28" s="172"/>
      <c r="B28" s="35">
        <v>46</v>
      </c>
      <c r="C28" s="48" t="s">
        <v>181</v>
      </c>
      <c r="D28" s="40" t="s">
        <v>182</v>
      </c>
    </row>
    <row r="29" spans="1:4" ht="17.25" customHeight="1" thickTop="1">
      <c r="A29" s="173" t="s">
        <v>135</v>
      </c>
      <c r="B29" s="41">
        <v>51</v>
      </c>
      <c r="C29" s="49" t="s">
        <v>61</v>
      </c>
      <c r="D29" s="42" t="s">
        <v>104</v>
      </c>
    </row>
    <row r="30" spans="1:4" ht="17.25" customHeight="1">
      <c r="A30" s="171"/>
      <c r="B30" s="36">
        <v>52</v>
      </c>
      <c r="C30" s="47" t="s">
        <v>62</v>
      </c>
      <c r="D30" s="39" t="s">
        <v>105</v>
      </c>
    </row>
    <row r="31" spans="1:4" ht="17.25" customHeight="1">
      <c r="A31" s="171"/>
      <c r="B31" s="36">
        <v>53</v>
      </c>
      <c r="C31" s="47" t="s">
        <v>63</v>
      </c>
      <c r="D31" s="39" t="s">
        <v>125</v>
      </c>
    </row>
    <row r="32" spans="1:4" ht="17.25" customHeight="1">
      <c r="A32" s="171"/>
      <c r="B32" s="36">
        <v>54</v>
      </c>
      <c r="C32" s="47" t="s">
        <v>64</v>
      </c>
      <c r="D32" s="39" t="s">
        <v>126</v>
      </c>
    </row>
    <row r="33" spans="1:4" ht="17.25" customHeight="1">
      <c r="A33" s="171"/>
      <c r="B33" s="36">
        <v>55</v>
      </c>
      <c r="C33" s="47" t="s">
        <v>65</v>
      </c>
      <c r="D33" s="39" t="s">
        <v>106</v>
      </c>
    </row>
    <row r="34" spans="1:4" ht="17.25" customHeight="1">
      <c r="A34" s="171"/>
      <c r="B34" s="36">
        <v>56</v>
      </c>
      <c r="C34" s="47" t="s">
        <v>67</v>
      </c>
      <c r="D34" s="39" t="s">
        <v>107</v>
      </c>
    </row>
    <row r="35" spans="1:4" ht="17.25" customHeight="1">
      <c r="A35" s="171"/>
      <c r="B35" s="36">
        <v>57</v>
      </c>
      <c r="C35" s="47" t="s">
        <v>66</v>
      </c>
      <c r="D35" s="39" t="s">
        <v>127</v>
      </c>
    </row>
    <row r="36" spans="1:4" ht="17.25" customHeight="1">
      <c r="A36" s="171"/>
      <c r="B36" s="36">
        <v>58</v>
      </c>
      <c r="C36" s="47" t="s">
        <v>71</v>
      </c>
      <c r="D36" s="39" t="s">
        <v>108</v>
      </c>
    </row>
    <row r="37" spans="1:4" ht="17.25" customHeight="1">
      <c r="A37" s="171"/>
      <c r="B37" s="36">
        <v>59</v>
      </c>
      <c r="C37" s="47" t="s">
        <v>68</v>
      </c>
      <c r="D37" s="39" t="s">
        <v>109</v>
      </c>
    </row>
    <row r="38" spans="1:4" ht="17.25" customHeight="1">
      <c r="A38" s="171"/>
      <c r="B38" s="36">
        <v>60</v>
      </c>
      <c r="C38" s="47" t="s">
        <v>69</v>
      </c>
      <c r="D38" s="39" t="s">
        <v>183</v>
      </c>
    </row>
    <row r="39" spans="1:4" ht="17.25" customHeight="1">
      <c r="A39" s="171"/>
      <c r="B39" s="35">
        <v>61</v>
      </c>
      <c r="C39" s="48" t="s">
        <v>184</v>
      </c>
      <c r="D39" s="40" t="s">
        <v>185</v>
      </c>
    </row>
    <row r="40" spans="1:4" ht="17.25" customHeight="1" thickBot="1">
      <c r="A40" s="172"/>
      <c r="B40" s="37">
        <v>62</v>
      </c>
      <c r="C40" s="50" t="s">
        <v>70</v>
      </c>
      <c r="D40" s="43" t="s">
        <v>186</v>
      </c>
    </row>
    <row r="41" spans="1:4" ht="17.25" customHeight="1" thickTop="1">
      <c r="A41" s="173" t="s">
        <v>136</v>
      </c>
      <c r="B41" s="41">
        <v>71</v>
      </c>
      <c r="C41" s="49" t="s">
        <v>72</v>
      </c>
      <c r="D41" s="42" t="s">
        <v>110</v>
      </c>
    </row>
    <row r="42" spans="1:4" ht="17.25" customHeight="1">
      <c r="A42" s="171"/>
      <c r="B42" s="36">
        <v>72</v>
      </c>
      <c r="C42" s="47" t="s">
        <v>73</v>
      </c>
      <c r="D42" s="39" t="s">
        <v>111</v>
      </c>
    </row>
    <row r="43" spans="1:4" ht="17.25" customHeight="1">
      <c r="A43" s="171"/>
      <c r="B43" s="36">
        <v>73</v>
      </c>
      <c r="C43" s="47" t="s">
        <v>74</v>
      </c>
      <c r="D43" s="39" t="s">
        <v>112</v>
      </c>
    </row>
    <row r="44" spans="1:4" ht="17.25" customHeight="1">
      <c r="A44" s="171"/>
      <c r="B44" s="36">
        <v>74</v>
      </c>
      <c r="C44" s="47" t="s">
        <v>75</v>
      </c>
      <c r="D44" s="39" t="s">
        <v>113</v>
      </c>
    </row>
    <row r="45" spans="1:4" ht="17.25" customHeight="1">
      <c r="A45" s="171"/>
      <c r="B45" s="36">
        <v>75</v>
      </c>
      <c r="C45" s="47" t="s">
        <v>187</v>
      </c>
      <c r="D45" s="39" t="s">
        <v>188</v>
      </c>
    </row>
    <row r="46" spans="1:4" ht="17.25" customHeight="1">
      <c r="A46" s="171"/>
      <c r="B46" s="36">
        <v>76</v>
      </c>
      <c r="C46" s="47" t="s">
        <v>83</v>
      </c>
      <c r="D46" s="39" t="s">
        <v>114</v>
      </c>
    </row>
    <row r="47" spans="1:4" ht="17.25" customHeight="1">
      <c r="A47" s="171"/>
      <c r="B47" s="36">
        <v>77</v>
      </c>
      <c r="C47" s="47" t="s">
        <v>76</v>
      </c>
      <c r="D47" s="39" t="s">
        <v>128</v>
      </c>
    </row>
    <row r="48" spans="1:4" ht="17.25" customHeight="1">
      <c r="A48" s="171"/>
      <c r="B48" s="36">
        <v>78</v>
      </c>
      <c r="C48" s="47" t="s">
        <v>77</v>
      </c>
      <c r="D48" s="39" t="s">
        <v>115</v>
      </c>
    </row>
    <row r="49" spans="1:4" ht="17.25" customHeight="1" thickBot="1">
      <c r="A49" s="172"/>
      <c r="B49" s="35">
        <v>79</v>
      </c>
      <c r="C49" s="48" t="s">
        <v>78</v>
      </c>
      <c r="D49" s="40" t="s">
        <v>189</v>
      </c>
    </row>
    <row r="50" spans="1:4" ht="17.25" customHeight="1" thickTop="1">
      <c r="A50" s="171" t="s">
        <v>137</v>
      </c>
      <c r="B50" s="41">
        <v>91</v>
      </c>
      <c r="C50" s="49" t="s">
        <v>79</v>
      </c>
      <c r="D50" s="42" t="s">
        <v>116</v>
      </c>
    </row>
    <row r="51" spans="1:4" ht="17.25" customHeight="1">
      <c r="A51" s="171"/>
      <c r="B51" s="31">
        <v>92</v>
      </c>
      <c r="C51" s="46" t="s">
        <v>80</v>
      </c>
      <c r="D51" s="38" t="s">
        <v>117</v>
      </c>
    </row>
    <row r="52" spans="1:4" ht="17.25" customHeight="1">
      <c r="A52" s="171"/>
      <c r="B52" s="36">
        <v>93</v>
      </c>
      <c r="C52" s="47" t="s">
        <v>81</v>
      </c>
      <c r="D52" s="39" t="s">
        <v>118</v>
      </c>
    </row>
    <row r="53" spans="1:4" ht="17.25" customHeight="1">
      <c r="A53" s="171"/>
      <c r="B53" s="36">
        <v>94</v>
      </c>
      <c r="C53" s="47" t="s">
        <v>130</v>
      </c>
      <c r="D53" s="39" t="s">
        <v>167</v>
      </c>
    </row>
    <row r="54" spans="1:4" ht="14.25" thickBot="1">
      <c r="A54" s="174"/>
      <c r="B54" s="44">
        <v>95</v>
      </c>
      <c r="C54" s="51" t="s">
        <v>82</v>
      </c>
      <c r="D54" s="45" t="s">
        <v>119</v>
      </c>
    </row>
  </sheetData>
  <sheetProtection/>
  <mergeCells count="6">
    <mergeCell ref="A2:A12"/>
    <mergeCell ref="A13:A22"/>
    <mergeCell ref="A29:A40"/>
    <mergeCell ref="A41:A49"/>
    <mergeCell ref="A50:A54"/>
    <mergeCell ref="A23: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R5" sqref="R5"/>
    </sheetView>
  </sheetViews>
  <sheetFormatPr defaultColWidth="9.00390625" defaultRowHeight="13.5"/>
  <cols>
    <col min="1" max="2" width="5.00390625" style="14" customWidth="1"/>
    <col min="3" max="4" width="8.75390625" style="14" customWidth="1"/>
    <col min="5" max="5" width="5.125" style="14" customWidth="1"/>
    <col min="6" max="6" width="9.375" style="14" customWidth="1"/>
    <col min="7" max="7" width="4.625" style="14" customWidth="1"/>
    <col min="8" max="9" width="2.50390625" style="14" customWidth="1"/>
    <col min="10" max="11" width="5.00390625" style="14" customWidth="1"/>
    <col min="12" max="13" width="8.75390625" style="14" customWidth="1"/>
    <col min="14" max="14" width="5.00390625" style="14" customWidth="1"/>
    <col min="15" max="15" width="9.375" style="14" customWidth="1"/>
    <col min="16" max="16" width="5.00390625" style="14" customWidth="1"/>
    <col min="17" max="17" width="5.625" style="14" customWidth="1"/>
    <col min="18" max="18" width="5.625" style="15" customWidth="1"/>
    <col min="19" max="19" width="8.125" style="55" customWidth="1"/>
    <col min="20" max="20" width="17.125" style="16" customWidth="1"/>
    <col min="21" max="22" width="1.12109375" style="16" hidden="1" customWidth="1"/>
    <col min="23" max="24" width="1.12109375" style="17" hidden="1" customWidth="1"/>
    <col min="25" max="26" width="1.12109375" style="14" hidden="1" customWidth="1"/>
    <col min="27" max="27" width="9.00390625" style="14" hidden="1" customWidth="1"/>
    <col min="28" max="28" width="5.50390625" style="14" customWidth="1"/>
    <col min="29" max="29" width="8.875" style="14" customWidth="1"/>
    <col min="30" max="30" width="16.375" style="14" customWidth="1"/>
    <col min="31" max="16384" width="9.00390625" style="14" customWidth="1"/>
  </cols>
  <sheetData>
    <row r="1" spans="1:16" ht="18" customHeight="1">
      <c r="A1" s="206" t="str">
        <f>'入力用（男子）'!$A$1</f>
        <v>令和5年度</v>
      </c>
      <c r="B1" s="207"/>
      <c r="C1" s="207"/>
      <c r="D1" s="207"/>
      <c r="E1" s="207"/>
      <c r="F1" s="207"/>
      <c r="G1" s="208"/>
      <c r="H1" s="12"/>
      <c r="I1" s="13"/>
      <c r="J1" s="206" t="str">
        <f>$A$1</f>
        <v>令和5年度</v>
      </c>
      <c r="K1" s="207"/>
      <c r="L1" s="207"/>
      <c r="M1" s="207"/>
      <c r="N1" s="207"/>
      <c r="O1" s="207"/>
      <c r="P1" s="208"/>
    </row>
    <row r="2" spans="1:16" ht="18" customHeight="1">
      <c r="A2" s="203" t="str">
        <f>'入力用（男子）'!D1</f>
        <v>競技者育成プログラムStep２　兼
国民体育大会山口県選考会（シングルスの部）</v>
      </c>
      <c r="B2" s="204"/>
      <c r="C2" s="204"/>
      <c r="D2" s="204"/>
      <c r="E2" s="204"/>
      <c r="F2" s="204"/>
      <c r="G2" s="205"/>
      <c r="H2" s="12"/>
      <c r="I2" s="13"/>
      <c r="J2" s="214" t="str">
        <f>'入力用（女子）'!D1</f>
        <v>競技者育成プログラムStep２　兼
国民体育大会山口県選考会（シングルスの部）</v>
      </c>
      <c r="K2" s="215"/>
      <c r="L2" s="215"/>
      <c r="M2" s="215"/>
      <c r="N2" s="215"/>
      <c r="O2" s="215"/>
      <c r="P2" s="216"/>
    </row>
    <row r="3" spans="1:16" ht="24" customHeight="1" thickBot="1">
      <c r="A3" s="200" t="s">
        <v>5</v>
      </c>
      <c r="B3" s="201"/>
      <c r="C3" s="201"/>
      <c r="D3" s="201"/>
      <c r="E3" s="201"/>
      <c r="F3" s="201"/>
      <c r="G3" s="202"/>
      <c r="H3" s="12"/>
      <c r="I3" s="13"/>
      <c r="J3" s="217" t="s">
        <v>6</v>
      </c>
      <c r="K3" s="218"/>
      <c r="L3" s="218"/>
      <c r="M3" s="218"/>
      <c r="N3" s="218"/>
      <c r="O3" s="218"/>
      <c r="P3" s="219"/>
    </row>
    <row r="4" spans="1:16" ht="27" customHeight="1">
      <c r="A4" s="211">
        <f>'入力用（男子）'!$C$5</f>
      </c>
      <c r="B4" s="212"/>
      <c r="C4" s="212"/>
      <c r="D4" s="212"/>
      <c r="E4" s="212"/>
      <c r="F4" s="212"/>
      <c r="G4" s="213"/>
      <c r="H4" s="12"/>
      <c r="I4" s="13"/>
      <c r="J4" s="211">
        <f>IF('入力用（女子）'!$C$5="","",'入力用（女子）'!$C$5)</f>
      </c>
      <c r="K4" s="212"/>
      <c r="L4" s="212"/>
      <c r="M4" s="212"/>
      <c r="N4" s="212"/>
      <c r="O4" s="212"/>
      <c r="P4" s="213"/>
    </row>
    <row r="5" spans="1:16" ht="27" customHeight="1">
      <c r="A5" s="194" t="s">
        <v>7</v>
      </c>
      <c r="B5" s="195"/>
      <c r="C5" s="183">
        <f>'入力用（男子）'!D6</f>
        <v>0</v>
      </c>
      <c r="D5" s="184"/>
      <c r="E5" s="184"/>
      <c r="F5" s="184"/>
      <c r="G5" s="185"/>
      <c r="H5" s="12"/>
      <c r="I5" s="13"/>
      <c r="J5" s="194" t="s">
        <v>7</v>
      </c>
      <c r="K5" s="195"/>
      <c r="L5" s="183">
        <f>'入力用（女子）'!$D$6</f>
        <v>0</v>
      </c>
      <c r="M5" s="184"/>
      <c r="N5" s="184"/>
      <c r="O5" s="184"/>
      <c r="P5" s="185"/>
    </row>
    <row r="6" spans="1:16" ht="33.75" customHeight="1" thickBot="1">
      <c r="A6" s="188" t="s">
        <v>35</v>
      </c>
      <c r="B6" s="189"/>
      <c r="C6" s="18">
        <f>'入力用（男子）'!C7</f>
        <v>0</v>
      </c>
      <c r="D6" s="26" t="s">
        <v>33</v>
      </c>
      <c r="E6" s="19" t="s">
        <v>8</v>
      </c>
      <c r="F6" s="186" t="str">
        <f>'入力用（男子）'!$F$7</f>
        <v> </v>
      </c>
      <c r="G6" s="187"/>
      <c r="H6" s="12"/>
      <c r="I6" s="13"/>
      <c r="J6" s="188" t="s">
        <v>35</v>
      </c>
      <c r="K6" s="189"/>
      <c r="L6" s="18">
        <f>'入力用（女子）'!$C$7</f>
        <v>0</v>
      </c>
      <c r="M6" s="26" t="s">
        <v>33</v>
      </c>
      <c r="N6" s="19" t="s">
        <v>8</v>
      </c>
      <c r="O6" s="186" t="str">
        <f>IF('入力用（女子）'!$F$7="","",'入力用（女子）'!$F$7)</f>
        <v> </v>
      </c>
      <c r="P6" s="187"/>
    </row>
    <row r="7" spans="1:16" ht="22.5" customHeight="1" thickTop="1">
      <c r="A7" s="198" t="s">
        <v>9</v>
      </c>
      <c r="B7" s="191"/>
      <c r="C7" s="190" t="s">
        <v>10</v>
      </c>
      <c r="D7" s="191"/>
      <c r="E7" s="181" t="s">
        <v>11</v>
      </c>
      <c r="F7" s="179" t="s">
        <v>13</v>
      </c>
      <c r="G7" s="209" t="s">
        <v>12</v>
      </c>
      <c r="H7" s="12"/>
      <c r="I7" s="13"/>
      <c r="J7" s="198" t="s">
        <v>9</v>
      </c>
      <c r="K7" s="191"/>
      <c r="L7" s="190" t="s">
        <v>10</v>
      </c>
      <c r="M7" s="191"/>
      <c r="N7" s="181" t="s">
        <v>11</v>
      </c>
      <c r="O7" s="179" t="s">
        <v>13</v>
      </c>
      <c r="P7" s="209" t="s">
        <v>12</v>
      </c>
    </row>
    <row r="8" spans="1:29" ht="22.5" customHeight="1" thickBot="1">
      <c r="A8" s="199"/>
      <c r="B8" s="193"/>
      <c r="C8" s="192"/>
      <c r="D8" s="193"/>
      <c r="E8" s="182"/>
      <c r="F8" s="180"/>
      <c r="G8" s="210"/>
      <c r="H8" s="20"/>
      <c r="I8" s="21"/>
      <c r="J8" s="199"/>
      <c r="K8" s="193"/>
      <c r="L8" s="192"/>
      <c r="M8" s="193"/>
      <c r="N8" s="182"/>
      <c r="O8" s="180"/>
      <c r="P8" s="210"/>
      <c r="R8" s="22" t="s">
        <v>14</v>
      </c>
      <c r="S8" s="56" t="s">
        <v>15</v>
      </c>
      <c r="W8" s="16"/>
      <c r="X8" s="16"/>
      <c r="Y8" s="16"/>
      <c r="Z8" s="16"/>
      <c r="AA8" s="16"/>
      <c r="AB8" s="16"/>
      <c r="AC8" s="16" t="s">
        <v>16</v>
      </c>
    </row>
    <row r="9" spans="1:30" ht="27" customHeight="1" thickTop="1">
      <c r="A9" s="175">
        <v>1</v>
      </c>
      <c r="B9" s="176"/>
      <c r="C9" s="79">
        <f>IF('入力用（男子）'!B10="","",'入力用（男子）'!B10)</f>
      </c>
      <c r="D9" s="80">
        <f>IF('入力用（男子）'!C10="","",'入力用（男子）'!C10)</f>
      </c>
      <c r="E9" s="79">
        <f>IF('入力用（男子）'!D10="","",'入力用（男子）'!D10)</f>
      </c>
      <c r="F9" s="79">
        <f>IF('入力用（男子）'!E10="","",'入力用（男子）'!E10)</f>
      </c>
      <c r="G9" s="103">
        <f>IF(COUNT('入力用（男子）'!F10:G10)=0,"","○")</f>
      </c>
      <c r="H9" s="23"/>
      <c r="I9" s="24"/>
      <c r="J9" s="175">
        <v>1</v>
      </c>
      <c r="K9" s="176"/>
      <c r="L9" s="9">
        <f>IF('入力用（女子）'!B10="","",'入力用（女子）'!B10)</f>
      </c>
      <c r="M9" s="83">
        <f>IF('入力用（女子）'!C10="","",'入力用（女子）'!C10)</f>
      </c>
      <c r="N9" s="9">
        <f>IF('入力用（女子）'!D10="","",'入力用（女子）'!D10)</f>
      </c>
      <c r="O9" s="53">
        <f>IF('入力用（女子）'!E10="","",'入力用（女子）'!E10)</f>
      </c>
      <c r="P9" s="103">
        <f>IF(COUNT('入力用（女子）'!F10:G10)=0,"","○")</f>
      </c>
      <c r="R9" s="106" t="s">
        <v>17</v>
      </c>
      <c r="S9" s="101">
        <f>IF(T9="","",'入力用（男子）'!$I$5)</f>
      </c>
      <c r="T9" s="102">
        <f>IF(C9="","",CONCATENATE(C9,"　",D9))</f>
      </c>
      <c r="U9" s="102"/>
      <c r="V9" s="102"/>
      <c r="W9" s="102"/>
      <c r="X9" s="102"/>
      <c r="Y9" s="102"/>
      <c r="Z9" s="102"/>
      <c r="AA9" s="102"/>
      <c r="AB9" s="106" t="s">
        <v>17</v>
      </c>
      <c r="AC9" s="101">
        <f>IF('入力用（女子）'!$I$5="","",'入力用（女子）'!$I$5)</f>
      </c>
      <c r="AD9" s="102">
        <f>IF(L9="","",CONCATENATE(L9,"　",M9))</f>
      </c>
    </row>
    <row r="10" spans="1:30" ht="27" customHeight="1">
      <c r="A10" s="177">
        <v>2</v>
      </c>
      <c r="B10" s="178"/>
      <c r="C10" s="79">
        <f>IF('入力用（男子）'!B11="","",'入力用（男子）'!B11)</f>
      </c>
      <c r="D10" s="80">
        <f>IF('入力用（男子）'!C11="","",'入力用（男子）'!C11)</f>
      </c>
      <c r="E10" s="79">
        <f>IF('入力用（男子）'!D11="","",'入力用（男子）'!D11)</f>
      </c>
      <c r="F10" s="79">
        <f>IF('入力用（男子）'!E11="","",'入力用（男子）'!E11)</f>
      </c>
      <c r="G10" s="104">
        <f>IF(COUNT('入力用（男子）'!F11:G11)=0,"","○")</f>
      </c>
      <c r="H10" s="23"/>
      <c r="I10" s="24"/>
      <c r="J10" s="177">
        <v>2</v>
      </c>
      <c r="K10" s="178"/>
      <c r="L10" s="79">
        <f>IF('入力用（女子）'!B11="","",'入力用（女子）'!B11)</f>
      </c>
      <c r="M10" s="80">
        <f>IF('入力用（女子）'!C11="","",'入力用（女子）'!C11)</f>
      </c>
      <c r="N10" s="79">
        <f>IF('入力用（女子）'!D11="","",'入力用（女子）'!D11)</f>
      </c>
      <c r="O10" s="78">
        <f>IF('入力用（女子）'!E11="","",'入力用（女子）'!E11)</f>
      </c>
      <c r="P10" s="104">
        <f>IF(COUNT('入力用（女子）'!F11:G11)=0,"","○")</f>
      </c>
      <c r="R10" s="106" t="s">
        <v>18</v>
      </c>
      <c r="S10" s="101">
        <f>IF(T10="","",'入力用（男子）'!$I$5)</f>
      </c>
      <c r="T10" s="102">
        <f aca="true" t="shared" si="0" ref="T10:T24">IF(C10="","",CONCATENATE(C10,"　",D10))</f>
      </c>
      <c r="U10" s="102"/>
      <c r="V10" s="102"/>
      <c r="W10" s="102"/>
      <c r="X10" s="102"/>
      <c r="Y10" s="102"/>
      <c r="Z10" s="102"/>
      <c r="AA10" s="102"/>
      <c r="AB10" s="106" t="s">
        <v>18</v>
      </c>
      <c r="AC10" s="101">
        <f>IF('入力用（女子）'!$I$5="","",'入力用（女子）'!$I$5)</f>
      </c>
      <c r="AD10" s="102">
        <f aca="true" t="shared" si="1" ref="AD10:AD24">IF(L10="","",CONCATENATE(L10,"　",M10))</f>
      </c>
    </row>
    <row r="11" spans="1:30" ht="27" customHeight="1">
      <c r="A11" s="177">
        <v>3</v>
      </c>
      <c r="B11" s="178"/>
      <c r="C11" s="79">
        <f>IF('入力用（男子）'!B12="","",'入力用（男子）'!B12)</f>
      </c>
      <c r="D11" s="80">
        <f>IF('入力用（男子）'!C12="","",'入力用（男子）'!C12)</f>
      </c>
      <c r="E11" s="79">
        <f>IF('入力用（男子）'!D12="","",'入力用（男子）'!D12)</f>
      </c>
      <c r="F11" s="79">
        <f>IF('入力用（男子）'!E12="","",'入力用（男子）'!E12)</f>
      </c>
      <c r="G11" s="104">
        <f>IF(COUNT('入力用（男子）'!F12:G12)=0,"","○")</f>
      </c>
      <c r="H11" s="23"/>
      <c r="I11" s="24"/>
      <c r="J11" s="177">
        <v>3</v>
      </c>
      <c r="K11" s="178"/>
      <c r="L11" s="79">
        <f>IF('入力用（女子）'!B12="","",'入力用（女子）'!B12)</f>
      </c>
      <c r="M11" s="80">
        <f>IF('入力用（女子）'!C12="","",'入力用（女子）'!C12)</f>
      </c>
      <c r="N11" s="79">
        <f>IF('入力用（女子）'!D12="","",'入力用（女子）'!D12)</f>
      </c>
      <c r="O11" s="78">
        <f>IF('入力用（女子）'!E12="","",'入力用（女子）'!E12)</f>
      </c>
      <c r="P11" s="104">
        <f>IF(COUNT('入力用（女子）'!F12:G12)=0,"","○")</f>
      </c>
      <c r="R11" s="106" t="s">
        <v>19</v>
      </c>
      <c r="S11" s="101">
        <f>IF(T11="","",'入力用（男子）'!$I$5)</f>
      </c>
      <c r="T11" s="102">
        <f t="shared" si="0"/>
      </c>
      <c r="U11" s="102"/>
      <c r="V11" s="102"/>
      <c r="W11" s="102"/>
      <c r="X11" s="102"/>
      <c r="Y11" s="102"/>
      <c r="Z11" s="102"/>
      <c r="AA11" s="102"/>
      <c r="AB11" s="106" t="s">
        <v>19</v>
      </c>
      <c r="AC11" s="101">
        <f>IF('入力用（女子）'!$I$5="","",'入力用（女子）'!$I$5)</f>
      </c>
      <c r="AD11" s="102">
        <f t="shared" si="1"/>
      </c>
    </row>
    <row r="12" spans="1:30" ht="27" customHeight="1">
      <c r="A12" s="177">
        <v>4</v>
      </c>
      <c r="B12" s="178"/>
      <c r="C12" s="79">
        <f>IF('入力用（男子）'!B13="","",'入力用（男子）'!B13)</f>
      </c>
      <c r="D12" s="80">
        <f>IF('入力用（男子）'!C13="","",'入力用（男子）'!C13)</f>
      </c>
      <c r="E12" s="79">
        <f>IF('入力用（男子）'!D13="","",'入力用（男子）'!D13)</f>
      </c>
      <c r="F12" s="79">
        <f>IF('入力用（男子）'!E13="","",'入力用（男子）'!E13)</f>
      </c>
      <c r="G12" s="104">
        <f>IF(COUNT('入力用（男子）'!F13:G13)=0,"","○")</f>
      </c>
      <c r="H12" s="23"/>
      <c r="I12" s="24"/>
      <c r="J12" s="177">
        <v>4</v>
      </c>
      <c r="K12" s="178"/>
      <c r="L12" s="79">
        <f>IF('入力用（女子）'!B13="","",'入力用（女子）'!B13)</f>
      </c>
      <c r="M12" s="80">
        <f>IF('入力用（女子）'!C13="","",'入力用（女子）'!C13)</f>
      </c>
      <c r="N12" s="79">
        <f>IF('入力用（女子）'!D13="","",'入力用（女子）'!D13)</f>
      </c>
      <c r="O12" s="78">
        <f>IF('入力用（女子）'!E13="","",'入力用（女子）'!E13)</f>
      </c>
      <c r="P12" s="104">
        <f>IF(COUNT('入力用（女子）'!F13:G13)=0,"","○")</f>
      </c>
      <c r="R12" s="106" t="s">
        <v>20</v>
      </c>
      <c r="S12" s="101">
        <f>IF(T12="","",'入力用（男子）'!$I$5)</f>
      </c>
      <c r="T12" s="102">
        <f t="shared" si="0"/>
      </c>
      <c r="U12" s="102"/>
      <c r="V12" s="102"/>
      <c r="W12" s="102"/>
      <c r="X12" s="102"/>
      <c r="Y12" s="102"/>
      <c r="Z12" s="102"/>
      <c r="AA12" s="102"/>
      <c r="AB12" s="106" t="s">
        <v>20</v>
      </c>
      <c r="AC12" s="101">
        <f>IF('入力用（女子）'!$I$5="","",'入力用（女子）'!$I$5)</f>
      </c>
      <c r="AD12" s="102">
        <f t="shared" si="1"/>
      </c>
    </row>
    <row r="13" spans="1:30" ht="27" customHeight="1">
      <c r="A13" s="177">
        <v>5</v>
      </c>
      <c r="B13" s="178"/>
      <c r="C13" s="79">
        <f>IF('入力用（男子）'!B14="","",'入力用（男子）'!B14)</f>
      </c>
      <c r="D13" s="80">
        <f>IF('入力用（男子）'!C14="","",'入力用（男子）'!C14)</f>
      </c>
      <c r="E13" s="79">
        <f>IF('入力用（男子）'!D14="","",'入力用（男子）'!D14)</f>
      </c>
      <c r="F13" s="79">
        <f>IF('入力用（男子）'!E14="","",'入力用（男子）'!E14)</f>
      </c>
      <c r="G13" s="104">
        <f>IF(COUNT('入力用（男子）'!F14:G14)=0,"","○")</f>
      </c>
      <c r="H13" s="23"/>
      <c r="I13" s="24"/>
      <c r="J13" s="177">
        <v>5</v>
      </c>
      <c r="K13" s="178"/>
      <c r="L13" s="79">
        <f>IF('入力用（女子）'!B14="","",'入力用（女子）'!B14)</f>
      </c>
      <c r="M13" s="80">
        <f>IF('入力用（女子）'!C14="","",'入力用（女子）'!C14)</f>
      </c>
      <c r="N13" s="79">
        <f>IF('入力用（女子）'!D14="","",'入力用（女子）'!D14)</f>
      </c>
      <c r="O13" s="78">
        <f>IF('入力用（女子）'!E14="","",'入力用（女子）'!E14)</f>
      </c>
      <c r="P13" s="104">
        <f>IF(COUNT('入力用（女子）'!F14:G14)=0,"","○")</f>
      </c>
      <c r="R13" s="106" t="s">
        <v>21</v>
      </c>
      <c r="S13" s="101">
        <f>IF(T13="","",'入力用（男子）'!$I$5)</f>
      </c>
      <c r="T13" s="102">
        <f t="shared" si="0"/>
      </c>
      <c r="U13" s="102"/>
      <c r="V13" s="102"/>
      <c r="W13" s="102"/>
      <c r="X13" s="102"/>
      <c r="Y13" s="102"/>
      <c r="Z13" s="102"/>
      <c r="AA13" s="102"/>
      <c r="AB13" s="106" t="s">
        <v>21</v>
      </c>
      <c r="AC13" s="101">
        <f>IF('入力用（女子）'!$I$5="","",'入力用（女子）'!$I$5)</f>
      </c>
      <c r="AD13" s="102">
        <f t="shared" si="1"/>
      </c>
    </row>
    <row r="14" spans="1:30" ht="27" customHeight="1">
      <c r="A14" s="177">
        <v>6</v>
      </c>
      <c r="B14" s="178"/>
      <c r="C14" s="79">
        <f>IF('入力用（男子）'!B15="","",'入力用（男子）'!B15)</f>
      </c>
      <c r="D14" s="80">
        <f>IF('入力用（男子）'!C15="","",'入力用（男子）'!C15)</f>
      </c>
      <c r="E14" s="79">
        <f>IF('入力用（男子）'!D15="","",'入力用（男子）'!D15)</f>
      </c>
      <c r="F14" s="79">
        <f>IF('入力用（男子）'!E15="","",'入力用（男子）'!E15)</f>
      </c>
      <c r="G14" s="104">
        <f>IF(COUNT('入力用（男子）'!F15:G15)=0,"","○")</f>
      </c>
      <c r="H14" s="23"/>
      <c r="I14" s="24"/>
      <c r="J14" s="177">
        <v>6</v>
      </c>
      <c r="K14" s="178"/>
      <c r="L14" s="79">
        <f>IF('入力用（女子）'!B15="","",'入力用（女子）'!B15)</f>
      </c>
      <c r="M14" s="80">
        <f>IF('入力用（女子）'!C15="","",'入力用（女子）'!C15)</f>
      </c>
      <c r="N14" s="79">
        <f>IF('入力用（女子）'!D15="","",'入力用（女子）'!D15)</f>
      </c>
      <c r="O14" s="78">
        <f>IF('入力用（女子）'!E15="","",'入力用（女子）'!E15)</f>
      </c>
      <c r="P14" s="104">
        <f>IF(COUNT('入力用（女子）'!F15:G15)=0,"","○")</f>
      </c>
      <c r="R14" s="106" t="s">
        <v>22</v>
      </c>
      <c r="S14" s="101">
        <f>IF(T14="","",'入力用（男子）'!$I$5)</f>
      </c>
      <c r="T14" s="102">
        <f t="shared" si="0"/>
      </c>
      <c r="U14" s="102"/>
      <c r="V14" s="102"/>
      <c r="W14" s="102"/>
      <c r="X14" s="102"/>
      <c r="Y14" s="102"/>
      <c r="Z14" s="102"/>
      <c r="AA14" s="102"/>
      <c r="AB14" s="106" t="s">
        <v>22</v>
      </c>
      <c r="AC14" s="101">
        <f>IF('入力用（女子）'!$I$5="","",'入力用（女子）'!$I$5)</f>
      </c>
      <c r="AD14" s="102">
        <f t="shared" si="1"/>
      </c>
    </row>
    <row r="15" spans="1:30" ht="27" customHeight="1">
      <c r="A15" s="177">
        <v>7</v>
      </c>
      <c r="B15" s="178"/>
      <c r="C15" s="79">
        <f>IF('入力用（男子）'!B16="","",'入力用（男子）'!B16)</f>
      </c>
      <c r="D15" s="80">
        <f>IF('入力用（男子）'!C16="","",'入力用（男子）'!C16)</f>
      </c>
      <c r="E15" s="79">
        <f>IF('入力用（男子）'!D16="","",'入力用（男子）'!D16)</f>
      </c>
      <c r="F15" s="79">
        <f>IF('入力用（男子）'!E16="","",'入力用（男子）'!E16)</f>
      </c>
      <c r="G15" s="104">
        <f>IF(COUNT('入力用（男子）'!F16:G16)=0,"","○")</f>
      </c>
      <c r="H15" s="23"/>
      <c r="I15" s="24"/>
      <c r="J15" s="177">
        <v>7</v>
      </c>
      <c r="K15" s="178"/>
      <c r="L15" s="79">
        <f>IF('入力用（女子）'!B16="","",'入力用（女子）'!B16)</f>
      </c>
      <c r="M15" s="80">
        <f>IF('入力用（女子）'!C16="","",'入力用（女子）'!C16)</f>
      </c>
      <c r="N15" s="79">
        <f>IF('入力用（女子）'!D16="","",'入力用（女子）'!D16)</f>
      </c>
      <c r="O15" s="78">
        <f>IF('入力用（女子）'!E16="","",'入力用（女子）'!E16)</f>
      </c>
      <c r="P15" s="104">
        <f>IF(COUNT('入力用（女子）'!F16:G16)=0,"","○")</f>
      </c>
      <c r="R15" s="106" t="s">
        <v>23</v>
      </c>
      <c r="S15" s="101">
        <f>IF(T15="","",'入力用（男子）'!$I$5)</f>
      </c>
      <c r="T15" s="102">
        <f t="shared" si="0"/>
      </c>
      <c r="U15" s="102"/>
      <c r="V15" s="102"/>
      <c r="W15" s="102"/>
      <c r="X15" s="102"/>
      <c r="Y15" s="102"/>
      <c r="Z15" s="102"/>
      <c r="AA15" s="102"/>
      <c r="AB15" s="106" t="s">
        <v>23</v>
      </c>
      <c r="AC15" s="101">
        <f>IF('入力用（女子）'!$I$5="","",'入力用（女子）'!$I$5)</f>
      </c>
      <c r="AD15" s="102">
        <f t="shared" si="1"/>
      </c>
    </row>
    <row r="16" spans="1:30" ht="27" customHeight="1">
      <c r="A16" s="177">
        <v>8</v>
      </c>
      <c r="B16" s="178"/>
      <c r="C16" s="79">
        <f>IF('入力用（男子）'!B17="","",'入力用（男子）'!B17)</f>
      </c>
      <c r="D16" s="80">
        <f>IF('入力用（男子）'!C17="","",'入力用（男子）'!C17)</f>
      </c>
      <c r="E16" s="79">
        <f>IF('入力用（男子）'!D17="","",'入力用（男子）'!D17)</f>
      </c>
      <c r="F16" s="79">
        <f>IF('入力用（男子）'!E17="","",'入力用（男子）'!E17)</f>
      </c>
      <c r="G16" s="104">
        <f>IF(COUNT('入力用（男子）'!F17:G17)=0,"","○")</f>
      </c>
      <c r="H16" s="23"/>
      <c r="I16" s="24"/>
      <c r="J16" s="177">
        <v>8</v>
      </c>
      <c r="K16" s="178"/>
      <c r="L16" s="79">
        <f>IF('入力用（女子）'!B17="","",'入力用（女子）'!B17)</f>
      </c>
      <c r="M16" s="80">
        <f>IF('入力用（女子）'!C17="","",'入力用（女子）'!C17)</f>
      </c>
      <c r="N16" s="79">
        <f>IF('入力用（女子）'!D17="","",'入力用（女子）'!D17)</f>
      </c>
      <c r="O16" s="78">
        <f>IF('入力用（女子）'!E17="","",'入力用（女子）'!E17)</f>
      </c>
      <c r="P16" s="104">
        <f>IF(COUNT('入力用（女子）'!F17:G17)=0,"","○")</f>
      </c>
      <c r="R16" s="106" t="s">
        <v>24</v>
      </c>
      <c r="S16" s="101">
        <f>IF(T16="","",'入力用（男子）'!$I$5)</f>
      </c>
      <c r="T16" s="102">
        <f t="shared" si="0"/>
      </c>
      <c r="U16" s="102"/>
      <c r="V16" s="102"/>
      <c r="W16" s="102"/>
      <c r="X16" s="102"/>
      <c r="Y16" s="102"/>
      <c r="Z16" s="102"/>
      <c r="AA16" s="102"/>
      <c r="AB16" s="106" t="s">
        <v>24</v>
      </c>
      <c r="AC16" s="101">
        <f>IF('入力用（女子）'!$I$5="","",'入力用（女子）'!$I$5)</f>
      </c>
      <c r="AD16" s="102">
        <f t="shared" si="1"/>
      </c>
    </row>
    <row r="17" spans="1:30" ht="27" customHeight="1">
      <c r="A17" s="177">
        <v>9</v>
      </c>
      <c r="B17" s="178"/>
      <c r="C17" s="79">
        <f>IF('入力用（男子）'!B18="","",'入力用（男子）'!B18)</f>
      </c>
      <c r="D17" s="80">
        <f>IF('入力用（男子）'!C18="","",'入力用（男子）'!C18)</f>
      </c>
      <c r="E17" s="79">
        <f>IF('入力用（男子）'!D18="","",'入力用（男子）'!D18)</f>
      </c>
      <c r="F17" s="79">
        <f>IF('入力用（男子）'!E18="","",'入力用（男子）'!E18)</f>
      </c>
      <c r="G17" s="104">
        <f>IF(COUNT('入力用（男子）'!F18:G18)=0,"","○")</f>
      </c>
      <c r="H17" s="23"/>
      <c r="I17" s="24"/>
      <c r="J17" s="177">
        <v>9</v>
      </c>
      <c r="K17" s="178"/>
      <c r="L17" s="79">
        <f>IF('入力用（女子）'!B18="","",'入力用（女子）'!B18)</f>
      </c>
      <c r="M17" s="80">
        <f>IF('入力用（女子）'!C18="","",'入力用（女子）'!C18)</f>
      </c>
      <c r="N17" s="79">
        <f>IF('入力用（女子）'!D18="","",'入力用（女子）'!D18)</f>
      </c>
      <c r="O17" s="78">
        <f>IF('入力用（女子）'!E18="","",'入力用（女子）'!E18)</f>
      </c>
      <c r="P17" s="104">
        <f>IF(COUNT('入力用（女子）'!F18:G18)=0,"","○")</f>
      </c>
      <c r="R17" s="106" t="s">
        <v>25</v>
      </c>
      <c r="S17" s="101">
        <f>IF(T17="","",'入力用（男子）'!$I$5)</f>
      </c>
      <c r="T17" s="102">
        <f t="shared" si="0"/>
      </c>
      <c r="U17" s="102"/>
      <c r="V17" s="102"/>
      <c r="W17" s="102"/>
      <c r="X17" s="102"/>
      <c r="Y17" s="102"/>
      <c r="Z17" s="102"/>
      <c r="AA17" s="102"/>
      <c r="AB17" s="106" t="s">
        <v>25</v>
      </c>
      <c r="AC17" s="101">
        <f>IF('入力用（女子）'!$I$5="","",'入力用（女子）'!$I$5)</f>
      </c>
      <c r="AD17" s="102">
        <f t="shared" si="1"/>
      </c>
    </row>
    <row r="18" spans="1:30" ht="27" customHeight="1">
      <c r="A18" s="177">
        <v>10</v>
      </c>
      <c r="B18" s="178"/>
      <c r="C18" s="79">
        <f>IF('入力用（男子）'!B19="","",'入力用（男子）'!B19)</f>
      </c>
      <c r="D18" s="80">
        <f>IF('入力用（男子）'!C19="","",'入力用（男子）'!C19)</f>
      </c>
      <c r="E18" s="79">
        <f>IF('入力用（男子）'!D19="","",'入力用（男子）'!D19)</f>
      </c>
      <c r="F18" s="79">
        <f>IF('入力用（男子）'!E19="","",'入力用（男子）'!E19)</f>
      </c>
      <c r="G18" s="104">
        <f>IF(COUNT('入力用（男子）'!F19:G19)=0,"","○")</f>
      </c>
      <c r="H18" s="23"/>
      <c r="I18" s="24"/>
      <c r="J18" s="177">
        <v>10</v>
      </c>
      <c r="K18" s="178"/>
      <c r="L18" s="79">
        <f>IF('入力用（女子）'!B19="","",'入力用（女子）'!B19)</f>
      </c>
      <c r="M18" s="80">
        <f>IF('入力用（女子）'!C19="","",'入力用（女子）'!C19)</f>
      </c>
      <c r="N18" s="79">
        <f>IF('入力用（女子）'!D19="","",'入力用（女子）'!D19)</f>
      </c>
      <c r="O18" s="78">
        <f>IF('入力用（女子）'!E19="","",'入力用（女子）'!E19)</f>
      </c>
      <c r="P18" s="104">
        <f>IF(COUNT('入力用（女子）'!F19:G19)=0,"","○")</f>
      </c>
      <c r="R18" s="106" t="s">
        <v>26</v>
      </c>
      <c r="S18" s="101">
        <f>IF(T18="","",'入力用（男子）'!$I$5)</f>
      </c>
      <c r="T18" s="102">
        <f t="shared" si="0"/>
      </c>
      <c r="U18" s="102"/>
      <c r="V18" s="102"/>
      <c r="W18" s="102"/>
      <c r="X18" s="102"/>
      <c r="Y18" s="102"/>
      <c r="Z18" s="102"/>
      <c r="AA18" s="102"/>
      <c r="AB18" s="106" t="s">
        <v>26</v>
      </c>
      <c r="AC18" s="101">
        <f>IF('入力用（女子）'!$I$5="","",'入力用（女子）'!$I$5)</f>
      </c>
      <c r="AD18" s="102">
        <f t="shared" si="1"/>
      </c>
    </row>
    <row r="19" spans="1:30" ht="27" customHeight="1">
      <c r="A19" s="177">
        <v>11</v>
      </c>
      <c r="B19" s="178"/>
      <c r="C19" s="79">
        <f>IF('入力用（男子）'!B20="","",'入力用（男子）'!B20)</f>
      </c>
      <c r="D19" s="80">
        <f>IF('入力用（男子）'!C20="","",'入力用（男子）'!C20)</f>
      </c>
      <c r="E19" s="79">
        <f>IF('入力用（男子）'!D20="","",'入力用（男子）'!D20)</f>
      </c>
      <c r="F19" s="79">
        <f>IF('入力用（男子）'!E20="","",'入力用（男子）'!E20)</f>
      </c>
      <c r="G19" s="104">
        <f>IF(COUNT('入力用（男子）'!F20:G20)=0,"","○")</f>
      </c>
      <c r="H19" s="23"/>
      <c r="I19" s="24"/>
      <c r="J19" s="177">
        <v>11</v>
      </c>
      <c r="K19" s="178"/>
      <c r="L19" s="79">
        <f>IF('入力用（女子）'!B20="","",'入力用（女子）'!B20)</f>
      </c>
      <c r="M19" s="80">
        <f>IF('入力用（女子）'!C20="","",'入力用（女子）'!C20)</f>
      </c>
      <c r="N19" s="79">
        <f>IF('入力用（女子）'!D20="","",'入力用（女子）'!D20)</f>
      </c>
      <c r="O19" s="78">
        <f>IF('入力用（女子）'!E20="","",'入力用（女子）'!E20)</f>
      </c>
      <c r="P19" s="104">
        <f>IF(COUNT('入力用（女子）'!F20:G20)=0,"","○")</f>
      </c>
      <c r="R19" s="106" t="s">
        <v>28</v>
      </c>
      <c r="S19" s="101">
        <f>IF(T19="","",'入力用（男子）'!$I$5)</f>
      </c>
      <c r="T19" s="102">
        <f t="shared" si="0"/>
      </c>
      <c r="U19" s="102"/>
      <c r="V19" s="102"/>
      <c r="W19" s="102"/>
      <c r="X19" s="102"/>
      <c r="Y19" s="102"/>
      <c r="Z19" s="102"/>
      <c r="AA19" s="102"/>
      <c r="AB19" s="106" t="s">
        <v>28</v>
      </c>
      <c r="AC19" s="101">
        <f>IF('入力用（女子）'!$I$5="","",'入力用（女子）'!$I$5)</f>
      </c>
      <c r="AD19" s="102">
        <f t="shared" si="1"/>
      </c>
    </row>
    <row r="20" spans="1:30" ht="27" customHeight="1">
      <c r="A20" s="177">
        <v>12</v>
      </c>
      <c r="B20" s="178"/>
      <c r="C20" s="79">
        <f>IF('入力用（男子）'!B21="","",'入力用（男子）'!B21)</f>
      </c>
      <c r="D20" s="80">
        <f>IF('入力用（男子）'!C21="","",'入力用（男子）'!C21)</f>
      </c>
      <c r="E20" s="79">
        <f>IF('入力用（男子）'!D21="","",'入力用（男子）'!D21)</f>
      </c>
      <c r="F20" s="79">
        <f>IF('入力用（男子）'!E21="","",'入力用（男子）'!E21)</f>
      </c>
      <c r="G20" s="104">
        <f>IF(COUNT('入力用（男子）'!F21:G21)=0,"","○")</f>
      </c>
      <c r="H20" s="23"/>
      <c r="I20" s="24"/>
      <c r="J20" s="177">
        <v>12</v>
      </c>
      <c r="K20" s="178"/>
      <c r="L20" s="79">
        <f>IF('入力用（女子）'!B21="","",'入力用（女子）'!B21)</f>
      </c>
      <c r="M20" s="80">
        <f>IF('入力用（女子）'!C21="","",'入力用（女子）'!C21)</f>
      </c>
      <c r="N20" s="79">
        <f>IF('入力用（女子）'!D21="","",'入力用（女子）'!D21)</f>
      </c>
      <c r="O20" s="78">
        <f>IF('入力用（女子）'!E21="","",'入力用（女子）'!E21)</f>
      </c>
      <c r="P20" s="104">
        <f>IF(COUNT('入力用（女子）'!F21:G21)=0,"","○")</f>
      </c>
      <c r="R20" s="106" t="s">
        <v>29</v>
      </c>
      <c r="S20" s="101">
        <f>IF(T20="","",'入力用（男子）'!$I$5)</f>
      </c>
      <c r="T20" s="102">
        <f t="shared" si="0"/>
      </c>
      <c r="U20" s="102"/>
      <c r="V20" s="102"/>
      <c r="W20" s="102"/>
      <c r="X20" s="102"/>
      <c r="Y20" s="102"/>
      <c r="Z20" s="102"/>
      <c r="AA20" s="102"/>
      <c r="AB20" s="106" t="s">
        <v>29</v>
      </c>
      <c r="AC20" s="101">
        <f>IF('入力用（女子）'!$I$5="","",'入力用（女子）'!$I$5)</f>
      </c>
      <c r="AD20" s="102">
        <f t="shared" si="1"/>
      </c>
    </row>
    <row r="21" spans="1:30" ht="27" customHeight="1">
      <c r="A21" s="177">
        <v>13</v>
      </c>
      <c r="B21" s="178"/>
      <c r="C21" s="79">
        <f>IF('入力用（男子）'!B22="","",'入力用（男子）'!B22)</f>
      </c>
      <c r="D21" s="80">
        <f>IF('入力用（男子）'!C22="","",'入力用（男子）'!C22)</f>
      </c>
      <c r="E21" s="79">
        <f>IF('入力用（男子）'!D22="","",'入力用（男子）'!D22)</f>
      </c>
      <c r="F21" s="79">
        <f>IF('入力用（男子）'!E22="","",'入力用（男子）'!E22)</f>
      </c>
      <c r="G21" s="104">
        <f>IF(COUNT('入力用（男子）'!F22:G22)=0,"","○")</f>
      </c>
      <c r="H21" s="23"/>
      <c r="I21" s="24"/>
      <c r="J21" s="177">
        <v>13</v>
      </c>
      <c r="K21" s="178"/>
      <c r="L21" s="79">
        <f>IF('入力用（女子）'!B22="","",'入力用（女子）'!B22)</f>
      </c>
      <c r="M21" s="80">
        <f>IF('入力用（女子）'!C22="","",'入力用（女子）'!C22)</f>
      </c>
      <c r="N21" s="79">
        <f>IF('入力用（女子）'!D22="","",'入力用（女子）'!D22)</f>
      </c>
      <c r="O21" s="78">
        <f>IF('入力用（女子）'!E22="","",'入力用（女子）'!E22)</f>
      </c>
      <c r="P21" s="104">
        <f>IF(COUNT('入力用（女子）'!F22:G22)=0,"","○")</f>
      </c>
      <c r="R21" s="106" t="s">
        <v>162</v>
      </c>
      <c r="S21" s="101">
        <f>IF(T21="","",'入力用（男子）'!$I$5)</f>
      </c>
      <c r="T21" s="102">
        <f t="shared" si="0"/>
      </c>
      <c r="U21" s="102"/>
      <c r="V21" s="102"/>
      <c r="W21" s="102"/>
      <c r="X21" s="102"/>
      <c r="Y21" s="102"/>
      <c r="Z21" s="102"/>
      <c r="AA21" s="102"/>
      <c r="AB21" s="106" t="s">
        <v>162</v>
      </c>
      <c r="AC21" s="101">
        <f>IF('入力用（女子）'!$I$5="","",'入力用（女子）'!$I$5)</f>
      </c>
      <c r="AD21" s="102">
        <f t="shared" si="1"/>
      </c>
    </row>
    <row r="22" spans="1:30" ht="27" customHeight="1">
      <c r="A22" s="177">
        <v>14</v>
      </c>
      <c r="B22" s="178"/>
      <c r="C22" s="79">
        <f>IF('入力用（男子）'!B23="","",'入力用（男子）'!B23)</f>
      </c>
      <c r="D22" s="80">
        <f>IF('入力用（男子）'!C23="","",'入力用（男子）'!C23)</f>
      </c>
      <c r="E22" s="79">
        <f>IF('入力用（男子）'!D23="","",'入力用（男子）'!D23)</f>
      </c>
      <c r="F22" s="79">
        <f>IF('入力用（男子）'!E23="","",'入力用（男子）'!E23)</f>
      </c>
      <c r="G22" s="104">
        <f>IF(COUNT('入力用（男子）'!F23:G23)=0,"","○")</f>
      </c>
      <c r="H22" s="23"/>
      <c r="I22" s="24"/>
      <c r="J22" s="177">
        <v>14</v>
      </c>
      <c r="K22" s="178"/>
      <c r="L22" s="79">
        <f>IF('入力用（女子）'!B23="","",'入力用（女子）'!B23)</f>
      </c>
      <c r="M22" s="80">
        <f>IF('入力用（女子）'!C23="","",'入力用（女子）'!C23)</f>
      </c>
      <c r="N22" s="79">
        <f>IF('入力用（女子）'!D23="","",'入力用（女子）'!D23)</f>
      </c>
      <c r="O22" s="78">
        <f>IF('入力用（女子）'!E23="","",'入力用（女子）'!E23)</f>
      </c>
      <c r="P22" s="104">
        <f>IF(COUNT('入力用（女子）'!F23:G23)=0,"","○")</f>
      </c>
      <c r="R22" s="106" t="s">
        <v>163</v>
      </c>
      <c r="S22" s="101">
        <f>IF(T22="","",'入力用（男子）'!$I$5)</f>
      </c>
      <c r="T22" s="102">
        <f t="shared" si="0"/>
      </c>
      <c r="U22" s="102"/>
      <c r="V22" s="102"/>
      <c r="W22" s="102"/>
      <c r="X22" s="102"/>
      <c r="Y22" s="102"/>
      <c r="Z22" s="102"/>
      <c r="AA22" s="102"/>
      <c r="AB22" s="106" t="s">
        <v>163</v>
      </c>
      <c r="AC22" s="101">
        <f>IF('入力用（女子）'!$I$5="","",'入力用（女子）'!$I$5)</f>
      </c>
      <c r="AD22" s="102">
        <f t="shared" si="1"/>
      </c>
    </row>
    <row r="23" spans="1:30" ht="27" customHeight="1">
      <c r="A23" s="177">
        <v>15</v>
      </c>
      <c r="B23" s="178"/>
      <c r="C23" s="79">
        <f>IF('入力用（男子）'!B24="","",'入力用（男子）'!B24)</f>
      </c>
      <c r="D23" s="80">
        <f>IF('入力用（男子）'!C24="","",'入力用（男子）'!C24)</f>
      </c>
      <c r="E23" s="79">
        <f>IF('入力用（男子）'!D24="","",'入力用（男子）'!D24)</f>
      </c>
      <c r="F23" s="79">
        <f>IF('入力用（男子）'!E24="","",'入力用（男子）'!E24)</f>
      </c>
      <c r="G23" s="104">
        <f>IF(COUNT('入力用（男子）'!F24:G24)=0,"","○")</f>
      </c>
      <c r="H23" s="23"/>
      <c r="I23" s="24"/>
      <c r="J23" s="177">
        <v>15</v>
      </c>
      <c r="K23" s="178"/>
      <c r="L23" s="79">
        <f>IF('入力用（女子）'!B24="","",'入力用（女子）'!B24)</f>
      </c>
      <c r="M23" s="80">
        <f>IF('入力用（女子）'!C24="","",'入力用（女子）'!C24)</f>
      </c>
      <c r="N23" s="79">
        <f>IF('入力用（女子）'!D24="","",'入力用（女子）'!D24)</f>
      </c>
      <c r="O23" s="78">
        <f>IF('入力用（女子）'!E24="","",'入力用（女子）'!E24)</f>
      </c>
      <c r="P23" s="104">
        <f>IF(COUNT('入力用（女子）'!F24:G24)=0,"","○")</f>
      </c>
      <c r="R23" s="106" t="s">
        <v>164</v>
      </c>
      <c r="S23" s="101">
        <f>IF(T23="","",'入力用（男子）'!$I$5)</f>
      </c>
      <c r="T23" s="102">
        <f t="shared" si="0"/>
      </c>
      <c r="U23" s="102"/>
      <c r="V23" s="102"/>
      <c r="W23" s="102"/>
      <c r="X23" s="102"/>
      <c r="Y23" s="102"/>
      <c r="Z23" s="102"/>
      <c r="AA23" s="102"/>
      <c r="AB23" s="106" t="s">
        <v>164</v>
      </c>
      <c r="AC23" s="101">
        <f>IF('入力用（女子）'!$I$5="","",'入力用（女子）'!$I$5)</f>
      </c>
      <c r="AD23" s="102">
        <f t="shared" si="1"/>
      </c>
    </row>
    <row r="24" spans="1:30" ht="27" customHeight="1" thickBot="1">
      <c r="A24" s="196">
        <v>16</v>
      </c>
      <c r="B24" s="197"/>
      <c r="C24" s="54">
        <f>IF('入力用（男子）'!B25="","",'入力用（男子）'!B25)</f>
      </c>
      <c r="D24" s="81">
        <f>IF('入力用（男子）'!C25="","",'入力用（男子）'!C25)</f>
      </c>
      <c r="E24" s="54">
        <f>IF('入力用（男子）'!D25="","",'入力用（男子）'!D25)</f>
      </c>
      <c r="F24" s="54">
        <f>IF('入力用（男子）'!E25="","",'入力用（男子）'!E25)</f>
      </c>
      <c r="G24" s="105">
        <f>IF(COUNT('入力用（男子）'!F25:G25)=0,"","○")</f>
      </c>
      <c r="H24" s="23"/>
      <c r="I24" s="24"/>
      <c r="J24" s="196">
        <v>16</v>
      </c>
      <c r="K24" s="197"/>
      <c r="L24" s="54">
        <f>IF('入力用（女子）'!B25="","",'入力用（女子）'!B25)</f>
      </c>
      <c r="M24" s="81">
        <f>IF('入力用（女子）'!C25="","",'入力用（女子）'!C25)</f>
      </c>
      <c r="N24" s="54">
        <f>IF('入力用（女子）'!D25="","",'入力用（女子）'!D25)</f>
      </c>
      <c r="O24" s="25">
        <f>IF('入力用（女子）'!E25="","",'入力用（女子）'!E25)</f>
      </c>
      <c r="P24" s="105">
        <f>IF(COUNT('入力用（女子）'!F25:G25)=0,"","○")</f>
      </c>
      <c r="R24" s="106" t="s">
        <v>165</v>
      </c>
      <c r="S24" s="101">
        <f>IF(T24="","",'入力用（男子）'!$I$5)</f>
      </c>
      <c r="T24" s="102">
        <f t="shared" si="0"/>
      </c>
      <c r="U24" s="102"/>
      <c r="V24" s="102"/>
      <c r="W24" s="102"/>
      <c r="X24" s="102"/>
      <c r="Y24" s="102"/>
      <c r="Z24" s="102"/>
      <c r="AA24" s="102"/>
      <c r="AB24" s="106" t="s">
        <v>165</v>
      </c>
      <c r="AC24" s="101">
        <f>IF('入力用（女子）'!$I$5="","",'入力用（女子）'!$I$5)</f>
      </c>
      <c r="AD24" s="102">
        <f t="shared" si="1"/>
      </c>
    </row>
  </sheetData>
  <sheetProtection sheet="1"/>
  <mergeCells count="58">
    <mergeCell ref="J5:K5"/>
    <mergeCell ref="C7:D8"/>
    <mergeCell ref="J1:P1"/>
    <mergeCell ref="J2:P2"/>
    <mergeCell ref="J3:P3"/>
    <mergeCell ref="L5:P5"/>
    <mergeCell ref="J4:P4"/>
    <mergeCell ref="P7:P8"/>
    <mergeCell ref="A23:B23"/>
    <mergeCell ref="A3:G3"/>
    <mergeCell ref="A2:G2"/>
    <mergeCell ref="A1:G1"/>
    <mergeCell ref="G7:G8"/>
    <mergeCell ref="A6:B6"/>
    <mergeCell ref="A20:B20"/>
    <mergeCell ref="A21:B21"/>
    <mergeCell ref="A22:B22"/>
    <mergeCell ref="A4:G4"/>
    <mergeCell ref="J14:K14"/>
    <mergeCell ref="E7:E8"/>
    <mergeCell ref="F7:F8"/>
    <mergeCell ref="J20:K20"/>
    <mergeCell ref="A16:B16"/>
    <mergeCell ref="A17:B17"/>
    <mergeCell ref="A18:B18"/>
    <mergeCell ref="A19:B19"/>
    <mergeCell ref="A15:B15"/>
    <mergeCell ref="A7:B8"/>
    <mergeCell ref="A24:B24"/>
    <mergeCell ref="J9:K9"/>
    <mergeCell ref="J10:K10"/>
    <mergeCell ref="J11:K11"/>
    <mergeCell ref="J12:K12"/>
    <mergeCell ref="J13:K13"/>
    <mergeCell ref="A11:B11"/>
    <mergeCell ref="A12:B12"/>
    <mergeCell ref="A13:B13"/>
    <mergeCell ref="A14:B14"/>
    <mergeCell ref="J21:K21"/>
    <mergeCell ref="J22:K22"/>
    <mergeCell ref="J23:K23"/>
    <mergeCell ref="J24:K24"/>
    <mergeCell ref="J7:K8"/>
    <mergeCell ref="J15:K15"/>
    <mergeCell ref="J16:K16"/>
    <mergeCell ref="J17:K17"/>
    <mergeCell ref="J18:K18"/>
    <mergeCell ref="J19:K19"/>
    <mergeCell ref="A9:B9"/>
    <mergeCell ref="A10:B10"/>
    <mergeCell ref="O7:O8"/>
    <mergeCell ref="N7:N8"/>
    <mergeCell ref="C5:G5"/>
    <mergeCell ref="F6:G6"/>
    <mergeCell ref="J6:K6"/>
    <mergeCell ref="L7:M8"/>
    <mergeCell ref="O6:P6"/>
    <mergeCell ref="A5:B5"/>
  </mergeCells>
  <printOptions horizontalCentered="1"/>
  <pageMargins left="0.31496062992125984" right="0.31496062992125984" top="0.4724409448818898" bottom="0.5511811023622047" header="0.31496062992125984" footer="0.3149606299212598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zoomScale="90" zoomScaleNormal="90" zoomScaleSheetLayoutView="90" zoomScalePageLayoutView="0" workbookViewId="0" topLeftCell="A9">
      <selection activeCell="I21" sqref="I21"/>
    </sheetView>
  </sheetViews>
  <sheetFormatPr defaultColWidth="9.00390625" defaultRowHeight="13.5"/>
  <cols>
    <col min="1" max="1" width="5.00390625" style="10" customWidth="1"/>
    <col min="2" max="2" width="10.125" style="10" customWidth="1"/>
    <col min="3" max="3" width="10.00390625" style="10" customWidth="1"/>
    <col min="4" max="4" width="6.50390625" style="10" customWidth="1"/>
    <col min="5" max="5" width="15.00390625" style="10" customWidth="1"/>
    <col min="6" max="6" width="12.50390625" style="10" customWidth="1"/>
    <col min="7" max="8" width="11.75390625" style="10" customWidth="1"/>
    <col min="9" max="9" width="10.00390625" style="10" customWidth="1"/>
    <col min="10" max="10" width="8.25390625" style="10" customWidth="1"/>
    <col min="11" max="11" width="4.625" style="10" customWidth="1"/>
    <col min="12" max="12" width="12.50390625" style="10" customWidth="1"/>
    <col min="13" max="13" width="7.875" style="10" customWidth="1"/>
    <col min="14" max="15" width="10.00390625" style="10" customWidth="1"/>
    <col min="16" max="16384" width="9.00390625" style="10" customWidth="1"/>
  </cols>
  <sheetData>
    <row r="1" spans="1:12" ht="47.25" customHeight="1">
      <c r="A1" s="125" t="str">
        <f>'入力用（男子）'!$A$1</f>
        <v>令和5年度</v>
      </c>
      <c r="B1" s="125"/>
      <c r="C1" s="125"/>
      <c r="D1" s="126" t="s">
        <v>168</v>
      </c>
      <c r="E1" s="126"/>
      <c r="F1" s="126"/>
      <c r="G1" s="126"/>
      <c r="H1" s="126"/>
      <c r="I1" s="126"/>
      <c r="J1" s="126"/>
      <c r="K1" s="118" t="s">
        <v>31</v>
      </c>
      <c r="L1" s="118"/>
    </row>
    <row r="2" ht="24.75" customHeight="1"/>
    <row r="3" spans="1:3" ht="29.25" customHeight="1" thickBot="1">
      <c r="A3" s="113" t="s">
        <v>15</v>
      </c>
      <c r="B3" s="113"/>
      <c r="C3" s="113"/>
    </row>
    <row r="4" spans="1:15" ht="33.75" customHeight="1" thickBot="1">
      <c r="A4" s="123" t="s">
        <v>37</v>
      </c>
      <c r="B4" s="124"/>
      <c r="C4" s="84">
        <v>15</v>
      </c>
      <c r="D4" s="77"/>
      <c r="E4" s="68"/>
      <c r="F4" s="68"/>
      <c r="G4" s="68"/>
      <c r="K4" s="11" t="s">
        <v>3</v>
      </c>
      <c r="L4" s="127" t="s">
        <v>141</v>
      </c>
      <c r="M4" s="127"/>
      <c r="N4" s="127"/>
      <c r="O4" s="127"/>
    </row>
    <row r="5" spans="1:15" ht="30" customHeight="1" thickBot="1">
      <c r="A5" s="119" t="s">
        <v>32</v>
      </c>
      <c r="B5" s="120"/>
      <c r="C5" s="114" t="s">
        <v>169</v>
      </c>
      <c r="D5" s="115"/>
      <c r="E5" s="115"/>
      <c r="F5" s="115"/>
      <c r="G5" s="115"/>
      <c r="H5" s="57" t="s">
        <v>85</v>
      </c>
      <c r="I5" s="121" t="s">
        <v>170</v>
      </c>
      <c r="J5" s="122"/>
      <c r="K5" s="11" t="s">
        <v>3</v>
      </c>
      <c r="L5" s="82" t="s">
        <v>139</v>
      </c>
      <c r="M5" s="67"/>
      <c r="N5" s="67"/>
      <c r="O5" s="67"/>
    </row>
    <row r="6" spans="1:15" s="8" customFormat="1" ht="30" customHeight="1">
      <c r="A6" s="142" t="s">
        <v>27</v>
      </c>
      <c r="B6" s="143"/>
      <c r="C6" s="143"/>
      <c r="D6" s="220" t="s">
        <v>166</v>
      </c>
      <c r="E6" s="221"/>
      <c r="F6" s="221"/>
      <c r="G6" s="222"/>
      <c r="H6" s="75"/>
      <c r="I6" s="76"/>
      <c r="K6" s="11" t="s">
        <v>3</v>
      </c>
      <c r="L6" s="131" t="s">
        <v>140</v>
      </c>
      <c r="M6" s="131"/>
      <c r="N6" s="131"/>
      <c r="O6" s="131"/>
    </row>
    <row r="7" spans="1:15" ht="41.25" customHeight="1" thickBot="1">
      <c r="A7" s="147" t="s">
        <v>34</v>
      </c>
      <c r="B7" s="148"/>
      <c r="C7" s="85">
        <v>8</v>
      </c>
      <c r="D7" s="65" t="s">
        <v>33</v>
      </c>
      <c r="E7" s="66" t="s">
        <v>4</v>
      </c>
      <c r="F7" s="151">
        <f>IF(C7=""," ",C7*1000)</f>
        <v>8000</v>
      </c>
      <c r="G7" s="152"/>
      <c r="H7" s="61"/>
      <c r="I7" s="62"/>
      <c r="J7" s="63"/>
      <c r="K7" s="11" t="s">
        <v>3</v>
      </c>
      <c r="L7" s="146" t="s">
        <v>36</v>
      </c>
      <c r="M7" s="146"/>
      <c r="N7" s="146"/>
      <c r="O7" s="146"/>
    </row>
    <row r="8" spans="1:8" ht="27" customHeight="1">
      <c r="A8" s="144" t="s">
        <v>0</v>
      </c>
      <c r="B8" s="138" t="s">
        <v>2</v>
      </c>
      <c r="C8" s="139"/>
      <c r="D8" s="149" t="s">
        <v>1</v>
      </c>
      <c r="E8" s="138" t="s">
        <v>30</v>
      </c>
      <c r="F8" s="153" t="s">
        <v>160</v>
      </c>
      <c r="G8" s="154"/>
      <c r="H8" s="27"/>
    </row>
    <row r="9" spans="1:7" ht="37.5" customHeight="1" thickBot="1">
      <c r="A9" s="145"/>
      <c r="B9" s="140"/>
      <c r="C9" s="141"/>
      <c r="D9" s="150"/>
      <c r="E9" s="134"/>
      <c r="F9" s="162" t="s">
        <v>173</v>
      </c>
      <c r="G9" s="156"/>
    </row>
    <row r="10" spans="1:13" ht="37.5" customHeight="1">
      <c r="A10" s="60">
        <v>1</v>
      </c>
      <c r="B10" s="86" t="s">
        <v>144</v>
      </c>
      <c r="C10" s="87" t="s">
        <v>145</v>
      </c>
      <c r="D10" s="88">
        <v>3</v>
      </c>
      <c r="E10" s="88">
        <v>10180001</v>
      </c>
      <c r="F10" s="225">
        <v>1</v>
      </c>
      <c r="G10" s="226"/>
      <c r="H10" s="11" t="s">
        <v>3</v>
      </c>
      <c r="I10" s="132" t="s">
        <v>142</v>
      </c>
      <c r="J10" s="132"/>
      <c r="K10" s="132"/>
      <c r="L10" s="132"/>
      <c r="M10" s="132"/>
    </row>
    <row r="11" spans="1:15" ht="37.5" customHeight="1">
      <c r="A11" s="69">
        <v>2</v>
      </c>
      <c r="B11" s="89" t="s">
        <v>146</v>
      </c>
      <c r="C11" s="90" t="s">
        <v>147</v>
      </c>
      <c r="D11" s="91">
        <v>3</v>
      </c>
      <c r="E11" s="91">
        <v>10180002</v>
      </c>
      <c r="F11" s="227">
        <v>4</v>
      </c>
      <c r="G11" s="228"/>
      <c r="I11" s="116" t="s">
        <v>161</v>
      </c>
      <c r="J11" s="116"/>
      <c r="K11" s="116" t="s">
        <v>172</v>
      </c>
      <c r="L11" s="116"/>
      <c r="M11" s="116"/>
      <c r="N11" s="116"/>
      <c r="O11" s="112"/>
    </row>
    <row r="12" spans="1:15" ht="37.5" customHeight="1">
      <c r="A12" s="69">
        <v>3</v>
      </c>
      <c r="B12" s="89" t="s">
        <v>148</v>
      </c>
      <c r="C12" s="90" t="s">
        <v>149</v>
      </c>
      <c r="D12" s="91">
        <v>2</v>
      </c>
      <c r="E12" s="91">
        <v>20180003</v>
      </c>
      <c r="F12" s="227">
        <v>4</v>
      </c>
      <c r="G12" s="228"/>
      <c r="K12" s="116"/>
      <c r="L12" s="116"/>
      <c r="M12" s="116"/>
      <c r="N12" s="116"/>
      <c r="O12" s="112"/>
    </row>
    <row r="13" spans="1:15" ht="37.5" customHeight="1">
      <c r="A13" s="69">
        <v>4</v>
      </c>
      <c r="B13" s="89" t="s">
        <v>150</v>
      </c>
      <c r="C13" s="90" t="s">
        <v>151</v>
      </c>
      <c r="D13" s="91">
        <v>3</v>
      </c>
      <c r="E13" s="91">
        <v>30180004</v>
      </c>
      <c r="F13" s="227">
        <v>8</v>
      </c>
      <c r="G13" s="228"/>
      <c r="I13" s="117" t="s">
        <v>143</v>
      </c>
      <c r="J13" s="117"/>
      <c r="K13" s="117"/>
      <c r="L13" s="117"/>
      <c r="M13" s="117"/>
      <c r="N13" s="117"/>
      <c r="O13" s="112"/>
    </row>
    <row r="14" spans="1:7" ht="37.5" customHeight="1">
      <c r="A14" s="69">
        <v>5</v>
      </c>
      <c r="B14" s="89" t="s">
        <v>152</v>
      </c>
      <c r="C14" s="90" t="s">
        <v>153</v>
      </c>
      <c r="D14" s="91">
        <v>3</v>
      </c>
      <c r="E14" s="91">
        <v>10180003</v>
      </c>
      <c r="F14" s="223">
        <v>8</v>
      </c>
      <c r="G14" s="224"/>
    </row>
    <row r="15" spans="1:7" ht="37.5" customHeight="1">
      <c r="A15" s="69">
        <v>6</v>
      </c>
      <c r="B15" s="89" t="s">
        <v>154</v>
      </c>
      <c r="C15" s="90" t="s">
        <v>155</v>
      </c>
      <c r="D15" s="91">
        <v>2</v>
      </c>
      <c r="E15" s="91">
        <v>20180004</v>
      </c>
      <c r="F15" s="223">
        <v>16</v>
      </c>
      <c r="G15" s="224"/>
    </row>
    <row r="16" spans="1:7" ht="37.5" customHeight="1">
      <c r="A16" s="69">
        <v>7</v>
      </c>
      <c r="B16" s="89" t="s">
        <v>156</v>
      </c>
      <c r="C16" s="90" t="s">
        <v>157</v>
      </c>
      <c r="D16" s="91">
        <v>1</v>
      </c>
      <c r="E16" s="91">
        <v>20180005</v>
      </c>
      <c r="F16" s="227"/>
      <c r="G16" s="228"/>
    </row>
    <row r="17" spans="1:7" ht="37.5" customHeight="1">
      <c r="A17" s="69">
        <v>8</v>
      </c>
      <c r="B17" s="89" t="s">
        <v>158</v>
      </c>
      <c r="C17" s="90" t="s">
        <v>159</v>
      </c>
      <c r="D17" s="91">
        <v>2</v>
      </c>
      <c r="E17" s="91">
        <v>20180006</v>
      </c>
      <c r="F17" s="227"/>
      <c r="G17" s="228"/>
    </row>
    <row r="18" spans="1:7" ht="37.5" customHeight="1">
      <c r="A18" s="69">
        <v>9</v>
      </c>
      <c r="B18" s="89"/>
      <c r="C18" s="90"/>
      <c r="D18" s="91"/>
      <c r="E18" s="91"/>
      <c r="F18" s="92"/>
      <c r="G18" s="108"/>
    </row>
    <row r="19" spans="1:7" ht="37.5" customHeight="1">
      <c r="A19" s="69">
        <v>10</v>
      </c>
      <c r="B19" s="89"/>
      <c r="C19" s="90"/>
      <c r="D19" s="91"/>
      <c r="E19" s="91"/>
      <c r="F19" s="92"/>
      <c r="G19" s="108"/>
    </row>
    <row r="20" spans="1:7" ht="37.5" customHeight="1">
      <c r="A20" s="69">
        <v>11</v>
      </c>
      <c r="B20" s="89"/>
      <c r="C20" s="90"/>
      <c r="D20" s="91"/>
      <c r="E20" s="91"/>
      <c r="F20" s="92"/>
      <c r="G20" s="108"/>
    </row>
    <row r="21" spans="1:7" ht="37.5" customHeight="1">
      <c r="A21" s="73">
        <v>12</v>
      </c>
      <c r="B21" s="93"/>
      <c r="C21" s="90"/>
      <c r="D21" s="91"/>
      <c r="E21" s="91"/>
      <c r="F21" s="94"/>
      <c r="G21" s="109"/>
    </row>
    <row r="22" spans="1:7" ht="37.5" customHeight="1">
      <c r="A22" s="69">
        <v>13</v>
      </c>
      <c r="B22" s="89"/>
      <c r="C22" s="90"/>
      <c r="D22" s="91"/>
      <c r="E22" s="91"/>
      <c r="F22" s="92"/>
      <c r="G22" s="108"/>
    </row>
    <row r="23" spans="1:7" ht="37.5" customHeight="1">
      <c r="A23" s="69">
        <v>14</v>
      </c>
      <c r="B23" s="89"/>
      <c r="C23" s="90"/>
      <c r="D23" s="91"/>
      <c r="E23" s="91"/>
      <c r="F23" s="92"/>
      <c r="G23" s="108"/>
    </row>
    <row r="24" spans="1:7" ht="37.5" customHeight="1">
      <c r="A24" s="58">
        <v>15</v>
      </c>
      <c r="B24" s="95"/>
      <c r="C24" s="90"/>
      <c r="D24" s="91"/>
      <c r="E24" s="91"/>
      <c r="F24" s="96"/>
      <c r="G24" s="110"/>
    </row>
    <row r="25" spans="1:7" ht="37.5" customHeight="1" thickBot="1">
      <c r="A25" s="59">
        <v>16</v>
      </c>
      <c r="B25" s="97"/>
      <c r="C25" s="98"/>
      <c r="D25" s="99"/>
      <c r="E25" s="99"/>
      <c r="F25" s="100"/>
      <c r="G25" s="111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33">
    <mergeCell ref="I13:N13"/>
    <mergeCell ref="F16:G16"/>
    <mergeCell ref="F17:G17"/>
    <mergeCell ref="L4:O4"/>
    <mergeCell ref="F15:G15"/>
    <mergeCell ref="F10:G10"/>
    <mergeCell ref="F11:G11"/>
    <mergeCell ref="K11:N12"/>
    <mergeCell ref="F12:G12"/>
    <mergeCell ref="F13:G13"/>
    <mergeCell ref="F14:G14"/>
    <mergeCell ref="I10:M10"/>
    <mergeCell ref="I11:J11"/>
    <mergeCell ref="F8:G8"/>
    <mergeCell ref="F9:G9"/>
    <mergeCell ref="A7:B7"/>
    <mergeCell ref="F7:G7"/>
    <mergeCell ref="L6:O6"/>
    <mergeCell ref="A1:C1"/>
    <mergeCell ref="D1:J1"/>
    <mergeCell ref="K1:L1"/>
    <mergeCell ref="A3:C3"/>
    <mergeCell ref="A4:B4"/>
    <mergeCell ref="L7:O7"/>
    <mergeCell ref="A8:A9"/>
    <mergeCell ref="B8:C9"/>
    <mergeCell ref="D8:D9"/>
    <mergeCell ref="E8:E9"/>
    <mergeCell ref="A5:B5"/>
    <mergeCell ref="C5:G5"/>
    <mergeCell ref="I5:J5"/>
    <mergeCell ref="A6:C6"/>
    <mergeCell ref="D6:G6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山口県高体連ソフトテニス専門部</dc:creator>
  <cp:keywords/>
  <dc:description/>
  <cp:lastModifiedBy>ＳＰ森永 章</cp:lastModifiedBy>
  <cp:lastPrinted>2018-02-28T00:54:33Z</cp:lastPrinted>
  <dcterms:created xsi:type="dcterms:W3CDTF">2002-01-11T03:10:34Z</dcterms:created>
  <dcterms:modified xsi:type="dcterms:W3CDTF">2023-03-18T09:36:27Z</dcterms:modified>
  <cp:category/>
  <cp:version/>
  <cp:contentType/>
  <cp:contentStatus/>
</cp:coreProperties>
</file>