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9320" windowHeight="4170" tabRatio="828" activeTab="0"/>
  </bookViews>
  <sheets>
    <sheet name="入力シート" sheetId="1" r:id="rId1"/>
    <sheet name="参加申込書個人戦（印刷用）①" sheetId="2" r:id="rId2"/>
    <sheet name="参加申込書個人戦（印刷用）②" sheetId="3" r:id="rId3"/>
    <sheet name="参加申込書個人戦（印刷用）③" sheetId="4" r:id="rId4"/>
    <sheet name="ベンチ入り指導者申込書（印刷用）" sheetId="5" r:id="rId5"/>
    <sheet name="委員長用" sheetId="6" r:id="rId6"/>
  </sheets>
  <definedNames>
    <definedName name="_xlnm.Print_Area" localSheetId="4">'ベンチ入り指導者申込書（印刷用）'!$A$1:$I$37</definedName>
    <definedName name="_xlnm.Print_Area" localSheetId="5">'委員長用'!$B$1:$AD$19</definedName>
    <definedName name="_xlnm.Print_Area" localSheetId="1">'参加申込書個人戦（印刷用）①'!$A$1:$P$22</definedName>
    <definedName name="_xlnm.Print_Area" localSheetId="0">'入力シート'!$A$2:$BE$66</definedName>
  </definedNames>
  <calcPr fullCalcOnLoad="1"/>
</workbook>
</file>

<file path=xl/sharedStrings.xml><?xml version="1.0" encoding="utf-8"?>
<sst xmlns="http://schemas.openxmlformats.org/spreadsheetml/2006/main" count="350" uniqueCount="137">
  <si>
    <t>県　名</t>
  </si>
  <si>
    <t>ベンチ入り指導者</t>
  </si>
  <si>
    <t>校長名</t>
  </si>
  <si>
    <t>県内順位</t>
  </si>
  <si>
    <t>選　　手　　名</t>
  </si>
  <si>
    <t>学　年</t>
  </si>
  <si>
    <t>生　年　月　日</t>
  </si>
  <si>
    <t>ふ　り　が　な</t>
  </si>
  <si>
    <t>（本年４月２日現在）</t>
  </si>
  <si>
    <t>携帯電話番号</t>
  </si>
  <si>
    <t>年　  齢</t>
  </si>
  <si>
    <t>Ｈ</t>
  </si>
  <si>
    <t>.</t>
  </si>
  <si>
    <t>ペア</t>
  </si>
  <si>
    <t>１Ａ</t>
  </si>
  <si>
    <t>１Ｂ</t>
  </si>
  <si>
    <t>姓</t>
  </si>
  <si>
    <t>名</t>
  </si>
  <si>
    <t>県内順位</t>
  </si>
  <si>
    <t>選手名</t>
  </si>
  <si>
    <t>Ｈ</t>
  </si>
  <si>
    <t>．</t>
  </si>
  <si>
    <t>年</t>
  </si>
  <si>
    <t>月</t>
  </si>
  <si>
    <t>日</t>
  </si>
  <si>
    <t>２Ａ</t>
  </si>
  <si>
    <t>Ｈ</t>
  </si>
  <si>
    <t>．</t>
  </si>
  <si>
    <t>２Ｂ</t>
  </si>
  <si>
    <t>３Ａ</t>
  </si>
  <si>
    <t>３Ｂ</t>
  </si>
  <si>
    <t>４Ａ</t>
  </si>
  <si>
    <t>４Ｂ</t>
  </si>
  <si>
    <t>５Ａ</t>
  </si>
  <si>
    <t>５Ｂ</t>
  </si>
  <si>
    <t>６Ａ</t>
  </si>
  <si>
    <t>６Ｂ</t>
  </si>
  <si>
    <t>７Ａ</t>
  </si>
  <si>
    <t>７Ｂ</t>
  </si>
  <si>
    <t>８Ａ</t>
  </si>
  <si>
    <t>８Ｂ</t>
  </si>
  <si>
    <t>９Ａ</t>
  </si>
  <si>
    <t>９Ｂ</t>
  </si>
  <si>
    <t>１０Ａ</t>
  </si>
  <si>
    <t>１０Ｂ</t>
  </si>
  <si>
    <t>１１Ａ</t>
  </si>
  <si>
    <t>１１Ｂ</t>
  </si>
  <si>
    <t>１２Ａ</t>
  </si>
  <si>
    <t>１２Ｂ</t>
  </si>
  <si>
    <t>選手情報</t>
  </si>
  <si>
    <t>（数字のみ）</t>
  </si>
  <si>
    <t>学校名（正式名称）</t>
  </si>
  <si>
    <t>岡山</t>
  </si>
  <si>
    <t>広島</t>
  </si>
  <si>
    <t>鳥取</t>
  </si>
  <si>
    <t>島根</t>
  </si>
  <si>
    <t>山口</t>
  </si>
  <si>
    <t>県　名</t>
  </si>
  <si>
    <t>◎ベンチ入り指導者情報の入力</t>
  </si>
  <si>
    <t>◎学校情報等の入力</t>
  </si>
  <si>
    <t>◎選手情報等の入力</t>
  </si>
  <si>
    <t>年齢</t>
  </si>
  <si>
    <t>（半角）</t>
  </si>
  <si>
    <t>当該校職員</t>
  </si>
  <si>
    <t>外部指導者</t>
  </si>
  <si>
    <t>当該校職員・外部指導者</t>
  </si>
  <si>
    <t>※</t>
  </si>
  <si>
    <t xml:space="preserve">　 </t>
  </si>
  <si>
    <t>学校名</t>
  </si>
  <si>
    <t>当該校職員・外部指導者</t>
  </si>
  <si>
    <t>ベンチ入り指導者名</t>
  </si>
  <si>
    <t>月</t>
  </si>
  <si>
    <t>日</t>
  </si>
  <si>
    <t xml:space="preserve">個人戦 </t>
  </si>
  <si>
    <t>出場ペア数</t>
  </si>
  <si>
    <t>ふりがな</t>
  </si>
  <si>
    <t>上記は，校長の認める指導者として標記大会に出場することを認め，参加を申し込みます。</t>
  </si>
  <si>
    <t>３．指導者が外部指導者の場合は，スポーツ安全保険（傷害・損害保険等）に必ず加入すること</t>
  </si>
  <si>
    <t>　　を条件とする。</t>
  </si>
  <si>
    <t>４．外部指導者とは，非常勤講師，スポーツクラブ指導者，社会体育指導者，当該校の卒業生・</t>
  </si>
  <si>
    <t>当該校職員・外部指導者</t>
  </si>
  <si>
    <t>順位</t>
  </si>
  <si>
    <t>選手名</t>
  </si>
  <si>
    <t>学年</t>
  </si>
  <si>
    <t>年</t>
  </si>
  <si>
    <t>月</t>
  </si>
  <si>
    <t>日</t>
  </si>
  <si>
    <t>種　別</t>
  </si>
  <si>
    <t>男子</t>
  </si>
  <si>
    <t>女子</t>
  </si>
  <si>
    <t>※入力について</t>
  </si>
  <si>
    <t>・</t>
  </si>
  <si>
    <t>・</t>
  </si>
  <si>
    <t>の部分にデータを入力してください。</t>
  </si>
  <si>
    <t>数字は全て半角で入力してください。</t>
  </si>
  <si>
    <t>入力が終わったら、印刷用シートを印刷してください。</t>
  </si>
  <si>
    <t>クリックして、リストより選択してください。</t>
  </si>
  <si>
    <t>「リストより入力」は、セルをクリックすると、セル右下に▼が表示されるので</t>
  </si>
  <si>
    <t>携帯電話番号</t>
  </si>
  <si>
    <r>
      <t>記入日</t>
    </r>
    <r>
      <rPr>
        <sz val="11"/>
        <color indexed="10"/>
        <rFont val="ＭＳ Ｐゴシック"/>
        <family val="3"/>
      </rPr>
      <t>（半角数字）</t>
    </r>
  </si>
  <si>
    <t>校　　長　　名</t>
  </si>
  <si>
    <t>せい</t>
  </si>
  <si>
    <t>めい</t>
  </si>
  <si>
    <t>ベンチ入り指導者名</t>
  </si>
  <si>
    <t>ベンチ入り指導者名</t>
  </si>
  <si>
    <t>公印</t>
  </si>
  <si>
    <r>
      <t>郵便番号</t>
    </r>
    <r>
      <rPr>
        <sz val="10"/>
        <color indexed="10"/>
        <rFont val="ＭＳ Ｐゴシック"/>
        <family val="3"/>
      </rPr>
      <t>（半角ハイフン含む）</t>
    </r>
  </si>
  <si>
    <r>
      <t>住　所</t>
    </r>
    <r>
      <rPr>
        <sz val="11"/>
        <color indexed="10"/>
        <rFont val="ＭＳ Ｐゴシック"/>
        <family val="3"/>
      </rPr>
      <t>（全角で入力。数字も全角。）</t>
    </r>
  </si>
  <si>
    <r>
      <t>学校電話番号</t>
    </r>
    <r>
      <rPr>
        <sz val="11"/>
        <color indexed="10"/>
        <rFont val="ＭＳ Ｐゴシック"/>
        <family val="3"/>
      </rPr>
      <t>（半角数字ハイフン含む）</t>
    </r>
  </si>
  <si>
    <r>
      <t>学校ＦＡＸ番号</t>
    </r>
    <r>
      <rPr>
        <sz val="11"/>
        <color indexed="10"/>
        <rFont val="ＭＳ Ｐゴシック"/>
        <family val="3"/>
      </rPr>
      <t>（半角数字ハイフン含む）</t>
    </r>
  </si>
  <si>
    <r>
      <t>ふりがな</t>
    </r>
    <r>
      <rPr>
        <sz val="11"/>
        <color indexed="10"/>
        <rFont val="ＭＳ Ｐゴシック"/>
        <family val="3"/>
      </rPr>
      <t>(全角)</t>
    </r>
  </si>
  <si>
    <r>
      <t>学年</t>
    </r>
    <r>
      <rPr>
        <sz val="11"/>
        <color indexed="10"/>
        <rFont val="ＭＳ Ｐゴシック"/>
        <family val="3"/>
      </rPr>
      <t>（半角）</t>
    </r>
  </si>
  <si>
    <r>
      <t>生年月日</t>
    </r>
    <r>
      <rPr>
        <sz val="11"/>
        <color indexed="10"/>
        <rFont val="ＭＳ Ｐゴシック"/>
        <family val="3"/>
      </rPr>
      <t>（半角数字）</t>
    </r>
  </si>
  <si>
    <r>
      <t>ふりがな</t>
    </r>
    <r>
      <rPr>
        <sz val="11"/>
        <color indexed="10"/>
        <rFont val="ＭＳ Ｐゴシック"/>
        <family val="3"/>
      </rPr>
      <t>（全角）</t>
    </r>
  </si>
  <si>
    <r>
      <t xml:space="preserve">参加ペア数
</t>
    </r>
    <r>
      <rPr>
        <sz val="11"/>
        <color indexed="10"/>
        <rFont val="ＭＳ Ｐゴシック"/>
        <family val="3"/>
      </rPr>
      <t>(半角数字)</t>
    </r>
  </si>
  <si>
    <r>
      <t>携帯電話番号</t>
    </r>
    <r>
      <rPr>
        <sz val="11"/>
        <color indexed="10"/>
        <rFont val="ＭＳ Ｐゴシック"/>
        <family val="3"/>
      </rPr>
      <t>（半角ハイフン含む）</t>
    </r>
  </si>
  <si>
    <r>
      <t>学校名</t>
    </r>
    <r>
      <rPr>
        <sz val="11"/>
        <color indexed="10"/>
        <rFont val="ＭＳ Ｐゴシック"/>
        <family val="3"/>
      </rPr>
      <t>（全角）</t>
    </r>
  </si>
  <si>
    <t>個　人　戦　入　力　シ　ー　ト</t>
  </si>
  <si>
    <t>学校名</t>
  </si>
  <si>
    <t>住　所</t>
  </si>
  <si>
    <t>種　別</t>
  </si>
  <si>
    <t>引率責任者</t>
  </si>
  <si>
    <t>ベンチ入り指導者申込書</t>
  </si>
  <si>
    <r>
      <t>引率責任者</t>
    </r>
    <r>
      <rPr>
        <sz val="10.5"/>
        <color indexed="8"/>
        <rFont val="ＭＳ 明朝"/>
        <family val="1"/>
      </rPr>
      <t>氏名・携帯電話番号</t>
    </r>
  </si>
  <si>
    <t>引率責任者氏名</t>
  </si>
  <si>
    <t>引率責任者名</t>
  </si>
  <si>
    <r>
      <t>緊急時</t>
    </r>
    <r>
      <rPr>
        <sz val="10.5"/>
        <color indexed="8"/>
        <rFont val="Century"/>
        <family val="1"/>
      </rPr>
      <t>(</t>
    </r>
    <r>
      <rPr>
        <sz val="10.5"/>
        <color indexed="8"/>
        <rFont val="ＭＳ 明朝"/>
        <family val="1"/>
      </rPr>
      <t>大会期間中</t>
    </r>
    <r>
      <rPr>
        <sz val="10.5"/>
        <color indexed="8"/>
        <rFont val="Century"/>
        <family val="1"/>
      </rPr>
      <t>)</t>
    </r>
    <r>
      <rPr>
        <sz val="10.5"/>
        <color indexed="8"/>
        <rFont val="ＭＳ 明朝"/>
        <family val="1"/>
      </rPr>
      <t>引率責任者氏名・携帯電話番号をご記入ください</t>
    </r>
  </si>
  <si>
    <t>１．個人戦においては校長の認めるベンチ入りできる指導者とする。</t>
  </si>
  <si>
    <t>　　保護者等で校長の認める者である。</t>
  </si>
  <si>
    <t>（４名以内、ただし、出場ペア数を超えない）</t>
  </si>
  <si>
    <t>２．上記１の人数については４名以内とする。ただし，出場ペア数を超えてはならない。</t>
  </si>
  <si>
    <t>出場
ペア数</t>
  </si>
  <si>
    <t>ベンチ入り指導者氏名</t>
  </si>
  <si>
    <t>学　　校　　名</t>
  </si>
  <si>
    <t>第６２回　中国高等学校ソフトテニス選手権大会　参加申込書（個人戦）</t>
  </si>
  <si>
    <t>第６２回　中国高等学校ソフトテニス選手権大会　参加申込書（個人戦）</t>
  </si>
  <si>
    <t>第６２回　中国高等学校ソフトテニス選手権大会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</si>
</sst>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8"/>
      <color indexed="8"/>
      <name val="ＭＳ 明朝"/>
      <family val="1"/>
    </font>
    <font>
      <sz val="28"/>
      <color indexed="8"/>
      <name val="ＭＳ Ｐゴシック"/>
      <family val="3"/>
    </font>
    <font>
      <sz val="12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8"/>
      <name val="Century"/>
      <family val="1"/>
    </font>
    <font>
      <sz val="26"/>
      <color indexed="8"/>
      <name val="ＭＳ 明朝"/>
      <family val="1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medium"/>
      <right style="medium"/>
      <top style="medium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uble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 style="thin"/>
      <right style="medium"/>
      <top style="dotted"/>
      <bottom style="double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medium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double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/>
      <right style="medium"/>
      <top/>
      <bottom style="double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 diagonalUp="1">
      <left style="medium"/>
      <right/>
      <top style="medium"/>
      <bottom/>
      <diagonal style="hair"/>
    </border>
    <border diagonalUp="1">
      <left/>
      <right style="medium"/>
      <top style="medium"/>
      <bottom/>
      <diagonal style="hair"/>
    </border>
    <border diagonalUp="1">
      <left style="medium"/>
      <right/>
      <top/>
      <bottom/>
      <diagonal style="hair"/>
    </border>
    <border diagonalUp="1">
      <left/>
      <right style="medium"/>
      <top/>
      <bottom/>
      <diagonal style="hair"/>
    </border>
    <border diagonalUp="1">
      <left style="medium"/>
      <right/>
      <top/>
      <bottom style="medium"/>
      <diagonal style="hair"/>
    </border>
    <border diagonalUp="1">
      <left/>
      <right style="medium"/>
      <top/>
      <bottom style="medium"/>
      <diagonal style="hair"/>
    </border>
    <border>
      <left style="medium"/>
      <right style="medium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double"/>
      <top style="hair"/>
      <bottom style="double"/>
    </border>
    <border>
      <left style="double"/>
      <right style="thin"/>
      <top style="medium"/>
      <bottom style="hair"/>
    </border>
    <border>
      <left/>
      <right style="double"/>
      <top style="medium"/>
      <bottom/>
    </border>
    <border>
      <left style="medium"/>
      <right style="double"/>
      <top style="medium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 style="hair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medium"/>
      <right style="medium"/>
      <top/>
      <bottom style="hair"/>
    </border>
    <border>
      <left style="medium"/>
      <right style="double"/>
      <top/>
      <bottom style="hair"/>
    </border>
    <border>
      <left style="double"/>
      <right style="medium"/>
      <top/>
      <bottom style="hair"/>
    </border>
    <border>
      <left/>
      <right/>
      <top style="medium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0" borderId="4" applyNumberFormat="0" applyAlignment="0" applyProtection="0"/>
    <xf numFmtId="0" fontId="6" fillId="0" borderId="0">
      <alignment/>
      <protection/>
    </xf>
    <xf numFmtId="0" fontId="70" fillId="31" borderId="0" applyNumberFormat="0" applyBorder="0" applyAlignment="0" applyProtection="0"/>
  </cellStyleXfs>
  <cellXfs count="42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right" vertical="center" wrapText="1" inden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7" fillId="0" borderId="19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 shrinkToFit="1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33" fillId="32" borderId="28" xfId="0" applyFont="1" applyFill="1" applyBorder="1" applyAlignment="1" applyProtection="1">
      <alignment vertical="center"/>
      <protection/>
    </xf>
    <xf numFmtId="0" fontId="28" fillId="32" borderId="29" xfId="0" applyFont="1" applyFill="1" applyBorder="1" applyAlignment="1" applyProtection="1">
      <alignment horizontal="center" vertical="center" shrinkToFit="1"/>
      <protection locked="0"/>
    </xf>
    <xf numFmtId="0" fontId="28" fillId="32" borderId="30" xfId="0" applyFont="1" applyFill="1" applyBorder="1" applyAlignment="1" applyProtection="1">
      <alignment horizontal="center" vertical="center" shrinkToFit="1"/>
      <protection locked="0"/>
    </xf>
    <xf numFmtId="0" fontId="34" fillId="32" borderId="31" xfId="0" applyFont="1" applyFill="1" applyBorder="1" applyAlignment="1" applyProtection="1">
      <alignment horizontal="center" vertical="center" shrinkToFit="1"/>
      <protection locked="0"/>
    </xf>
    <xf numFmtId="0" fontId="34" fillId="32" borderId="32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32" borderId="35" xfId="0" applyNumberFormat="1" applyFill="1" applyBorder="1" applyAlignment="1" applyProtection="1">
      <alignment horizontal="center" vertical="center" shrinkToFit="1"/>
      <protection locked="0"/>
    </xf>
    <xf numFmtId="0" fontId="0" fillId="0" borderId="35" xfId="0" applyNumberFormat="1" applyBorder="1" applyAlignment="1" applyProtection="1">
      <alignment horizontal="center" vertical="center" shrinkToFit="1"/>
      <protection/>
    </xf>
    <xf numFmtId="0" fontId="0" fillId="32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32" borderId="39" xfId="0" applyNumberFormat="1" applyFill="1" applyBorder="1" applyAlignment="1" applyProtection="1">
      <alignment horizontal="center" vertical="center" shrinkToFit="1"/>
      <protection locked="0"/>
    </xf>
    <xf numFmtId="0" fontId="0" fillId="0" borderId="39" xfId="0" applyNumberFormat="1" applyBorder="1" applyAlignment="1" applyProtection="1">
      <alignment horizontal="center" vertical="center" shrinkToFit="1"/>
      <protection/>
    </xf>
    <xf numFmtId="0" fontId="0" fillId="32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0" fillId="32" borderId="43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Border="1" applyAlignment="1" applyProtection="1">
      <alignment horizontal="center" vertical="center" shrinkToFit="1"/>
      <protection/>
    </xf>
    <xf numFmtId="0" fontId="0" fillId="32" borderId="44" xfId="0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shrinkToFit="1"/>
      <protection/>
    </xf>
    <xf numFmtId="0" fontId="0" fillId="32" borderId="47" xfId="0" applyNumberForma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Border="1" applyAlignment="1" applyProtection="1">
      <alignment horizontal="center" vertical="center" shrinkToFit="1"/>
      <protection/>
    </xf>
    <xf numFmtId="0" fontId="0" fillId="32" borderId="48" xfId="0" applyFill="1" applyBorder="1" applyAlignment="1" applyProtection="1">
      <alignment horizontal="center" vertical="center" shrinkToFit="1"/>
      <protection locked="0"/>
    </xf>
    <xf numFmtId="0" fontId="33" fillId="32" borderId="33" xfId="0" applyFont="1" applyFill="1" applyBorder="1" applyAlignment="1" applyProtection="1">
      <alignment horizontal="center" vertical="center" shrinkToFit="1"/>
      <protection locked="0"/>
    </xf>
    <xf numFmtId="0" fontId="33" fillId="32" borderId="37" xfId="0" applyFont="1" applyFill="1" applyBorder="1" applyAlignment="1" applyProtection="1">
      <alignment horizontal="center" vertical="center" shrinkToFit="1"/>
      <protection locked="0"/>
    </xf>
    <xf numFmtId="0" fontId="33" fillId="32" borderId="41" xfId="0" applyFont="1" applyFill="1" applyBorder="1" applyAlignment="1" applyProtection="1">
      <alignment horizontal="center" vertical="center" shrinkToFit="1"/>
      <protection locked="0"/>
    </xf>
    <xf numFmtId="0" fontId="33" fillId="32" borderId="45" xfId="0" applyFont="1" applyFill="1" applyBorder="1" applyAlignment="1" applyProtection="1">
      <alignment horizontal="center" vertical="center" shrinkToFit="1"/>
      <protection locked="0"/>
    </xf>
    <xf numFmtId="176" fontId="28" fillId="32" borderId="33" xfId="0" applyNumberFormat="1" applyFont="1" applyFill="1" applyBorder="1" applyAlignment="1" applyProtection="1">
      <alignment horizontal="center" vertical="center" shrinkToFit="1"/>
      <protection locked="0"/>
    </xf>
    <xf numFmtId="176" fontId="28" fillId="32" borderId="37" xfId="0" applyNumberFormat="1" applyFont="1" applyFill="1" applyBorder="1" applyAlignment="1" applyProtection="1">
      <alignment horizontal="center" vertical="center" shrinkToFit="1"/>
      <protection locked="0"/>
    </xf>
    <xf numFmtId="176" fontId="28" fillId="32" borderId="41" xfId="0" applyNumberFormat="1" applyFont="1" applyFill="1" applyBorder="1" applyAlignment="1" applyProtection="1">
      <alignment horizontal="center" vertical="center" shrinkToFit="1"/>
      <protection locked="0"/>
    </xf>
    <xf numFmtId="176" fontId="28" fillId="32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33" xfId="0" applyFont="1" applyFill="1" applyBorder="1" applyAlignment="1" applyProtection="1">
      <alignment horizontal="center" vertical="center" shrinkToFit="1"/>
      <protection locked="0"/>
    </xf>
    <xf numFmtId="0" fontId="0" fillId="32" borderId="37" xfId="0" applyFont="1" applyFill="1" applyBorder="1" applyAlignment="1" applyProtection="1">
      <alignment horizontal="center" vertical="center" shrinkToFit="1"/>
      <protection locked="0"/>
    </xf>
    <xf numFmtId="0" fontId="0" fillId="32" borderId="41" xfId="0" applyFont="1" applyFill="1" applyBorder="1" applyAlignment="1" applyProtection="1">
      <alignment horizontal="center" vertical="center" shrinkToFit="1"/>
      <protection locked="0"/>
    </xf>
    <xf numFmtId="0" fontId="0" fillId="32" borderId="45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/>
    </xf>
    <xf numFmtId="0" fontId="33" fillId="32" borderId="49" xfId="0" applyFont="1" applyFill="1" applyBorder="1" applyAlignment="1" applyProtection="1">
      <alignment horizontal="center" vertical="center" shrinkToFit="1"/>
      <protection locked="0"/>
    </xf>
    <xf numFmtId="0" fontId="0" fillId="32" borderId="49" xfId="0" applyFont="1" applyFill="1" applyBorder="1" applyAlignment="1" applyProtection="1">
      <alignment horizontal="center" vertical="center" shrinkToFit="1"/>
      <protection locked="0"/>
    </xf>
    <xf numFmtId="176" fontId="28" fillId="32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/>
    </xf>
    <xf numFmtId="0" fontId="0" fillId="32" borderId="51" xfId="0" applyNumberFormat="1" applyFill="1" applyBorder="1" applyAlignment="1" applyProtection="1">
      <alignment horizontal="center" vertical="center" shrinkToFit="1"/>
      <protection locked="0"/>
    </xf>
    <xf numFmtId="0" fontId="0" fillId="0" borderId="51" xfId="0" applyNumberFormat="1" applyBorder="1" applyAlignment="1" applyProtection="1">
      <alignment horizontal="center" vertical="center" shrinkToFit="1"/>
      <protection/>
    </xf>
    <xf numFmtId="0" fontId="0" fillId="32" borderId="52" xfId="0" applyFill="1" applyBorder="1" applyAlignment="1" applyProtection="1">
      <alignment horizontal="center" vertical="center" shrinkToFit="1"/>
      <protection locked="0"/>
    </xf>
    <xf numFmtId="0" fontId="34" fillId="32" borderId="5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7" fillId="33" borderId="13" xfId="60" applyFont="1" applyFill="1" applyBorder="1" applyAlignment="1">
      <alignment horizontal="center" vertical="center" shrinkToFit="1"/>
      <protection/>
    </xf>
    <xf numFmtId="0" fontId="7" fillId="33" borderId="54" xfId="60" applyFont="1" applyFill="1" applyBorder="1" applyAlignment="1">
      <alignment horizontal="center" vertical="center" shrinkToFit="1"/>
      <protection/>
    </xf>
    <xf numFmtId="0" fontId="1" fillId="33" borderId="55" xfId="60" applyFont="1" applyFill="1" applyBorder="1" applyAlignment="1">
      <alignment vertical="center" shrinkToFit="1"/>
      <protection/>
    </xf>
    <xf numFmtId="0" fontId="7" fillId="33" borderId="56" xfId="60" applyFont="1" applyFill="1" applyBorder="1" applyAlignment="1">
      <alignment horizontal="center" vertical="center" shrinkToFit="1"/>
      <protection/>
    </xf>
    <xf numFmtId="0" fontId="1" fillId="33" borderId="57" xfId="60" applyFont="1" applyFill="1" applyBorder="1" applyAlignment="1">
      <alignment vertical="center" shrinkToFit="1"/>
      <protection/>
    </xf>
    <xf numFmtId="0" fontId="7" fillId="0" borderId="58" xfId="60" applyFont="1" applyBorder="1" applyAlignment="1">
      <alignment horizontal="center" vertical="center" shrinkToFit="1"/>
      <protection/>
    </xf>
    <xf numFmtId="0" fontId="7" fillId="33" borderId="59" xfId="60" applyFont="1" applyFill="1" applyBorder="1" applyAlignment="1">
      <alignment horizontal="center" vertical="center" shrinkToFit="1"/>
      <protection/>
    </xf>
    <xf numFmtId="0" fontId="7" fillId="0" borderId="60" xfId="60" applyFont="1" applyBorder="1" applyAlignment="1">
      <alignment horizontal="center" vertical="center" shrinkToFit="1"/>
      <protection/>
    </xf>
    <xf numFmtId="0" fontId="7" fillId="33" borderId="61" xfId="60" applyFont="1" applyFill="1" applyBorder="1" applyAlignment="1">
      <alignment horizontal="center" vertical="center" shrinkToFit="1"/>
      <protection/>
    </xf>
    <xf numFmtId="0" fontId="7" fillId="0" borderId="62" xfId="60" applyFont="1" applyBorder="1" applyAlignment="1">
      <alignment horizontal="center" vertical="center" shrinkToFit="1"/>
      <protection/>
    </xf>
    <xf numFmtId="0" fontId="7" fillId="33" borderId="63" xfId="60" applyFont="1" applyFill="1" applyBorder="1" applyAlignment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>
      <alignment horizontal="left" vertical="center" shrinkToFit="1"/>
    </xf>
    <xf numFmtId="0" fontId="29" fillId="0" borderId="68" xfId="0" applyFont="1" applyBorder="1" applyAlignment="1">
      <alignment horizontal="right" vertical="center" wrapText="1"/>
    </xf>
    <xf numFmtId="0" fontId="28" fillId="0" borderId="69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right" vertical="center" wrapText="1" indent="1"/>
    </xf>
    <xf numFmtId="0" fontId="29" fillId="0" borderId="72" xfId="0" applyFont="1" applyBorder="1" applyAlignment="1">
      <alignment horizontal="right" vertical="center" wrapText="1"/>
    </xf>
    <xf numFmtId="0" fontId="28" fillId="0" borderId="73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right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right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/>
      <protection/>
    </xf>
    <xf numFmtId="0" fontId="0" fillId="32" borderId="33" xfId="0" applyFill="1" applyBorder="1" applyAlignment="1" applyProtection="1">
      <alignment horizontal="center" vertical="center" shrinkToFit="1"/>
      <protection locked="0"/>
    </xf>
    <xf numFmtId="0" fontId="0" fillId="32" borderId="37" xfId="0" applyFill="1" applyBorder="1" applyAlignment="1" applyProtection="1">
      <alignment horizontal="center" vertical="center" shrinkToFit="1"/>
      <protection locked="0"/>
    </xf>
    <xf numFmtId="0" fontId="0" fillId="32" borderId="41" xfId="0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1" fillId="34" borderId="76" xfId="60" applyFont="1" applyFill="1" applyBorder="1" applyAlignment="1">
      <alignment vertical="center" shrinkToFit="1"/>
      <protection/>
    </xf>
    <xf numFmtId="0" fontId="0" fillId="34" borderId="75" xfId="0" applyFill="1" applyBorder="1" applyAlignment="1">
      <alignment vertical="center" shrinkToFit="1"/>
    </xf>
    <xf numFmtId="0" fontId="0" fillId="34" borderId="28" xfId="0" applyNumberFormat="1" applyFill="1" applyBorder="1" applyAlignment="1">
      <alignment horizontal="center" vertical="center"/>
    </xf>
    <xf numFmtId="0" fontId="0" fillId="34" borderId="77" xfId="0" applyNumberFormat="1" applyFill="1" applyBorder="1" applyAlignment="1">
      <alignment horizontal="right" vertical="center"/>
    </xf>
    <xf numFmtId="0" fontId="0" fillId="34" borderId="78" xfId="0" applyNumberFormat="1" applyFill="1" applyBorder="1" applyAlignment="1">
      <alignment vertical="center"/>
    </xf>
    <xf numFmtId="0" fontId="0" fillId="34" borderId="79" xfId="0" applyNumberFormat="1" applyFill="1" applyBorder="1" applyAlignment="1">
      <alignment vertical="center"/>
    </xf>
    <xf numFmtId="0" fontId="20" fillId="35" borderId="80" xfId="0" applyFont="1" applyFill="1" applyBorder="1" applyAlignment="1" applyProtection="1">
      <alignment horizontal="center" vertical="center"/>
      <protection/>
    </xf>
    <xf numFmtId="0" fontId="0" fillId="35" borderId="81" xfId="0" applyFill="1" applyBorder="1" applyAlignment="1">
      <alignment horizontal="center" vertical="center"/>
    </xf>
    <xf numFmtId="0" fontId="0" fillId="35" borderId="82" xfId="0" applyFill="1" applyBorder="1" applyAlignment="1">
      <alignment horizontal="center" vertical="center"/>
    </xf>
    <xf numFmtId="0" fontId="28" fillId="32" borderId="83" xfId="0" applyFont="1" applyFill="1" applyBorder="1" applyAlignment="1" applyProtection="1">
      <alignment horizontal="center" vertical="center"/>
      <protection locked="0"/>
    </xf>
    <xf numFmtId="0" fontId="28" fillId="32" borderId="30" xfId="0" applyFont="1" applyFill="1" applyBorder="1" applyAlignment="1" applyProtection="1">
      <alignment horizontal="center" vertical="center"/>
      <protection locked="0"/>
    </xf>
    <xf numFmtId="0" fontId="28" fillId="32" borderId="31" xfId="0" applyFont="1" applyFill="1" applyBorder="1" applyAlignment="1" applyProtection="1">
      <alignment horizontal="center" vertical="center" shrinkToFit="1"/>
      <protection locked="0"/>
    </xf>
    <xf numFmtId="0" fontId="28" fillId="32" borderId="31" xfId="0" applyFont="1" applyFill="1" applyBorder="1" applyAlignment="1" applyProtection="1">
      <alignment horizontal="center" vertical="center" shrinkToFit="1"/>
      <protection locked="0"/>
    </xf>
    <xf numFmtId="0" fontId="28" fillId="32" borderId="32" xfId="0" applyFont="1" applyFill="1" applyBorder="1" applyAlignment="1" applyProtection="1">
      <alignment horizontal="center" vertical="center" shrinkToFit="1"/>
      <protection locked="0"/>
    </xf>
    <xf numFmtId="0" fontId="28" fillId="32" borderId="84" xfId="0" applyFont="1" applyFill="1" applyBorder="1" applyAlignment="1" applyProtection="1">
      <alignment horizontal="center" vertical="center" shrinkToFit="1"/>
      <protection locked="0"/>
    </xf>
    <xf numFmtId="0" fontId="0" fillId="32" borderId="85" xfId="0" applyFill="1" applyBorder="1" applyAlignment="1" applyProtection="1">
      <alignment horizontal="center" vertical="center" shrinkToFit="1"/>
      <protection locked="0"/>
    </xf>
    <xf numFmtId="0" fontId="0" fillId="32" borderId="86" xfId="0" applyFont="1" applyFill="1" applyBorder="1" applyAlignment="1" applyProtection="1">
      <alignment horizontal="center" vertical="center" shrinkToFit="1"/>
      <protection locked="0"/>
    </xf>
    <xf numFmtId="0" fontId="0" fillId="32" borderId="87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89" xfId="0" applyBorder="1" applyAlignment="1" applyProtection="1">
      <alignment horizontal="center" vertical="center" shrinkToFit="1"/>
      <protection/>
    </xf>
    <xf numFmtId="0" fontId="0" fillId="0" borderId="90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91" xfId="0" applyBorder="1" applyAlignment="1" applyProtection="1">
      <alignment horizontal="center" vertical="center" shrinkToFit="1"/>
      <protection/>
    </xf>
    <xf numFmtId="0" fontId="14" fillId="32" borderId="92" xfId="0" applyFont="1" applyFill="1" applyBorder="1" applyAlignment="1" applyProtection="1">
      <alignment horizontal="center" vertical="center" shrinkToFit="1"/>
      <protection locked="0"/>
    </xf>
    <xf numFmtId="0" fontId="14" fillId="32" borderId="93" xfId="0" applyFont="1" applyFill="1" applyBorder="1" applyAlignment="1" applyProtection="1">
      <alignment horizontal="center" vertical="center" shrinkToFit="1"/>
      <protection locked="0"/>
    </xf>
    <xf numFmtId="0" fontId="14" fillId="32" borderId="94" xfId="0" applyFont="1" applyFill="1" applyBorder="1" applyAlignment="1" applyProtection="1">
      <alignment horizontal="center" vertical="center" shrinkToFit="1"/>
      <protection locked="0"/>
    </xf>
    <xf numFmtId="0" fontId="0" fillId="0" borderId="9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32" borderId="56" xfId="0" applyFill="1" applyBorder="1" applyAlignment="1" applyProtection="1">
      <alignment horizontal="center" vertical="center"/>
      <protection locked="0"/>
    </xf>
    <xf numFmtId="0" fontId="0" fillId="32" borderId="57" xfId="0" applyFill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 horizontal="center" vertical="center"/>
      <protection/>
    </xf>
    <xf numFmtId="0" fontId="0" fillId="32" borderId="56" xfId="0" applyFill="1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8" fillId="32" borderId="99" xfId="0" applyFont="1" applyFill="1" applyBorder="1" applyAlignment="1" applyProtection="1">
      <alignment horizontal="center" vertical="center" shrinkToFit="1"/>
      <protection locked="0"/>
    </xf>
    <xf numFmtId="0" fontId="28" fillId="32" borderId="30" xfId="0" applyFont="1" applyFill="1" applyBorder="1" applyAlignment="1" applyProtection="1">
      <alignment horizontal="center" vertical="center" shrinkToFit="1"/>
      <protection locked="0"/>
    </xf>
    <xf numFmtId="0" fontId="28" fillId="32" borderId="100" xfId="0" applyFont="1" applyFill="1" applyBorder="1" applyAlignment="1" applyProtection="1">
      <alignment horizontal="center" vertical="center" shrinkToFit="1"/>
      <protection locked="0"/>
    </xf>
    <xf numFmtId="0" fontId="28" fillId="32" borderId="100" xfId="0" applyFont="1" applyFill="1" applyBorder="1" applyAlignment="1" applyProtection="1">
      <alignment horizontal="center" vertical="center" shrinkToFit="1"/>
      <protection locked="0"/>
    </xf>
    <xf numFmtId="0" fontId="28" fillId="32" borderId="10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102" xfId="0" applyBorder="1" applyAlignment="1" applyProtection="1">
      <alignment horizontal="center" vertical="center" shrinkToFit="1"/>
      <protection/>
    </xf>
    <xf numFmtId="0" fontId="0" fillId="0" borderId="9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8" fillId="32" borderId="61" xfId="0" applyFont="1" applyFill="1" applyBorder="1" applyAlignment="1" applyProtection="1">
      <alignment horizontal="center" vertical="center" shrinkToFit="1"/>
      <protection locked="0"/>
    </xf>
    <xf numFmtId="0" fontId="28" fillId="32" borderId="54" xfId="0" applyFont="1" applyFill="1" applyBorder="1" applyAlignment="1" applyProtection="1">
      <alignment horizontal="center" vertical="center" shrinkToFit="1"/>
      <protection locked="0"/>
    </xf>
    <xf numFmtId="0" fontId="0" fillId="32" borderId="54" xfId="0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 applyProtection="1">
      <alignment horizontal="center" vertical="center" shrinkToFit="1"/>
      <protection locked="0"/>
    </xf>
    <xf numFmtId="0" fontId="35" fillId="32" borderId="103" xfId="0" applyFont="1" applyFill="1" applyBorder="1" applyAlignment="1" applyProtection="1">
      <alignment horizontal="center" vertical="center" shrinkToFit="1"/>
      <protection locked="0"/>
    </xf>
    <xf numFmtId="0" fontId="35" fillId="32" borderId="10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28" fillId="32" borderId="99" xfId="0" applyFont="1" applyFill="1" applyBorder="1" applyAlignment="1" applyProtection="1">
      <alignment horizontal="center" vertical="center"/>
      <protection locked="0"/>
    </xf>
    <xf numFmtId="0" fontId="28" fillId="32" borderId="10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32" borderId="13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28" fillId="32" borderId="63" xfId="0" applyFont="1" applyFill="1" applyBorder="1" applyAlignment="1" applyProtection="1">
      <alignment horizontal="center" vertical="center" shrinkToFit="1"/>
      <protection locked="0"/>
    </xf>
    <xf numFmtId="0" fontId="28" fillId="32" borderId="56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35" fillId="32" borderId="106" xfId="0" applyFont="1" applyFill="1" applyBorder="1" applyAlignment="1" applyProtection="1">
      <alignment horizontal="center" vertical="center" shrinkToFit="1"/>
      <protection locked="0"/>
    </xf>
    <xf numFmtId="0" fontId="0" fillId="0" borderId="105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107" xfId="0" applyBorder="1" applyAlignment="1" applyProtection="1">
      <alignment horizontal="center" vertical="center" shrinkToFit="1"/>
      <protection/>
    </xf>
    <xf numFmtId="0" fontId="28" fillId="32" borderId="13" xfId="0" applyFont="1" applyFill="1" applyBorder="1" applyAlignment="1" applyProtection="1">
      <alignment horizontal="center" vertical="center" shrinkToFit="1"/>
      <protection locked="0"/>
    </xf>
    <xf numFmtId="0" fontId="28" fillId="32" borderId="13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0" borderId="103" xfId="0" applyBorder="1" applyAlignment="1" applyProtection="1">
      <alignment horizontal="center" vertical="center"/>
      <protection/>
    </xf>
    <xf numFmtId="0" fontId="0" fillId="0" borderId="110" xfId="0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 shrinkToFit="1"/>
      <protection/>
    </xf>
    <xf numFmtId="0" fontId="14" fillId="0" borderId="22" xfId="0" applyFont="1" applyBorder="1" applyAlignment="1" applyProtection="1">
      <alignment horizontal="center" vertical="center" shrinkToFit="1"/>
      <protection/>
    </xf>
    <xf numFmtId="0" fontId="28" fillId="32" borderId="111" xfId="0" applyFont="1" applyFill="1" applyBorder="1" applyAlignment="1" applyProtection="1">
      <alignment horizontal="center" vertical="center" shrinkToFit="1"/>
      <protection locked="0"/>
    </xf>
    <xf numFmtId="0" fontId="28" fillId="32" borderId="1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35" fillId="32" borderId="110" xfId="0" applyFont="1" applyFill="1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31" fillId="0" borderId="114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left" vertical="center" indent="1" shrinkToFit="1"/>
    </xf>
    <xf numFmtId="0" fontId="28" fillId="0" borderId="73" xfId="0" applyFont="1" applyBorder="1" applyAlignment="1">
      <alignment horizontal="left" vertical="center" indent="1"/>
    </xf>
    <xf numFmtId="0" fontId="28" fillId="0" borderId="74" xfId="0" applyFont="1" applyBorder="1" applyAlignment="1">
      <alignment horizontal="left" vertical="center" indent="1"/>
    </xf>
    <xf numFmtId="0" fontId="15" fillId="0" borderId="68" xfId="0" applyFont="1" applyBorder="1" applyAlignment="1">
      <alignment horizontal="left" vertical="center" indent="2" shrinkToFit="1"/>
    </xf>
    <xf numFmtId="0" fontId="16" fillId="0" borderId="69" xfId="0" applyFont="1" applyBorder="1" applyAlignment="1">
      <alignment horizontal="left" vertical="center" indent="2" shrinkToFit="1"/>
    </xf>
    <xf numFmtId="0" fontId="16" fillId="0" borderId="70" xfId="0" applyFont="1" applyBorder="1" applyAlignment="1">
      <alignment horizontal="left" vertical="center" indent="2" shrinkToFit="1"/>
    </xf>
    <xf numFmtId="0" fontId="15" fillId="0" borderId="72" xfId="0" applyFont="1" applyBorder="1" applyAlignment="1">
      <alignment horizontal="left" vertical="center" indent="2" shrinkToFit="1"/>
    </xf>
    <xf numFmtId="0" fontId="16" fillId="0" borderId="73" xfId="0" applyFont="1" applyBorder="1" applyAlignment="1">
      <alignment horizontal="left" vertical="center" indent="2" shrinkToFit="1"/>
    </xf>
    <xf numFmtId="0" fontId="16" fillId="0" borderId="74" xfId="0" applyFont="1" applyBorder="1" applyAlignment="1">
      <alignment horizontal="left" vertical="center" indent="2" shrinkToFit="1"/>
    </xf>
    <xf numFmtId="0" fontId="12" fillId="0" borderId="68" xfId="0" applyFont="1" applyBorder="1" applyAlignment="1">
      <alignment horizontal="left" vertical="center" indent="1" shrinkToFit="1"/>
    </xf>
    <xf numFmtId="0" fontId="28" fillId="0" borderId="69" xfId="0" applyFont="1" applyBorder="1" applyAlignment="1">
      <alignment horizontal="left" vertical="center" indent="1"/>
    </xf>
    <xf numFmtId="0" fontId="28" fillId="0" borderId="70" xfId="0" applyFont="1" applyBorder="1" applyAlignment="1">
      <alignment horizontal="left" vertical="center" indent="1"/>
    </xf>
    <xf numFmtId="0" fontId="28" fillId="0" borderId="68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shrinkToFit="1"/>
    </xf>
    <xf numFmtId="0" fontId="10" fillId="0" borderId="119" xfId="0" applyFont="1" applyBorder="1" applyAlignment="1">
      <alignment horizontal="center" vertical="center" shrinkToFit="1"/>
    </xf>
    <xf numFmtId="0" fontId="10" fillId="0" borderId="120" xfId="0" applyFont="1" applyBorder="1" applyAlignment="1">
      <alignment horizontal="center" vertical="center" shrinkToFit="1"/>
    </xf>
    <xf numFmtId="0" fontId="15" fillId="0" borderId="121" xfId="0" applyFont="1" applyBorder="1" applyAlignment="1">
      <alignment horizontal="center" vertical="center" shrinkToFit="1"/>
    </xf>
    <xf numFmtId="0" fontId="15" fillId="0" borderId="122" xfId="0" applyFont="1" applyBorder="1" applyAlignment="1">
      <alignment horizontal="center" vertical="center" shrinkToFit="1"/>
    </xf>
    <xf numFmtId="0" fontId="15" fillId="0" borderId="123" xfId="0" applyFont="1" applyBorder="1" applyAlignment="1">
      <alignment horizontal="center" vertical="center" shrinkToFit="1"/>
    </xf>
    <xf numFmtId="0" fontId="15" fillId="0" borderId="124" xfId="0" applyFont="1" applyBorder="1" applyAlignment="1">
      <alignment horizontal="center" vertical="center" shrinkToFit="1"/>
    </xf>
    <xf numFmtId="0" fontId="11" fillId="0" borderId="122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distributed" vertical="center" wrapText="1" indent="4"/>
    </xf>
    <xf numFmtId="0" fontId="15" fillId="0" borderId="10" xfId="0" applyFont="1" applyBorder="1" applyAlignment="1">
      <alignment horizontal="distributed" vertical="center" wrapText="1" indent="4"/>
    </xf>
    <xf numFmtId="0" fontId="15" fillId="0" borderId="126" xfId="0" applyFont="1" applyBorder="1" applyAlignment="1">
      <alignment horizontal="distributed" vertical="center" wrapText="1" indent="4"/>
    </xf>
    <xf numFmtId="0" fontId="15" fillId="0" borderId="25" xfId="0" applyFont="1" applyBorder="1" applyAlignment="1">
      <alignment horizontal="distributed" vertical="center" wrapText="1" indent="4"/>
    </xf>
    <xf numFmtId="0" fontId="11" fillId="0" borderId="8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3" fillId="0" borderId="126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10" fillId="0" borderId="114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distributed" vertical="center" wrapText="1" indent="1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26" xfId="0" applyFont="1" applyBorder="1" applyAlignment="1">
      <alignment horizontal="distributed" vertical="center" wrapText="1" indent="1"/>
    </xf>
    <xf numFmtId="0" fontId="3" fillId="0" borderId="127" xfId="0" applyFont="1" applyBorder="1" applyAlignment="1">
      <alignment horizontal="distributed" vertical="center" wrapText="1" indent="1"/>
    </xf>
    <xf numFmtId="0" fontId="15" fillId="0" borderId="88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distributed" vertical="center" shrinkToFit="1"/>
    </xf>
    <xf numFmtId="0" fontId="15" fillId="0" borderId="126" xfId="0" applyFont="1" applyBorder="1" applyAlignment="1">
      <alignment horizontal="distributed" vertical="center" shrinkToFit="1"/>
    </xf>
    <xf numFmtId="0" fontId="15" fillId="0" borderId="127" xfId="0" applyFont="1" applyBorder="1" applyAlignment="1">
      <alignment horizontal="distributed" vertical="center" shrinkToFit="1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34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distributed" vertical="center" wrapText="1"/>
    </xf>
    <xf numFmtId="0" fontId="24" fillId="0" borderId="134" xfId="0" applyFont="1" applyBorder="1" applyAlignment="1">
      <alignment horizontal="distributed" vertical="center" wrapText="1"/>
    </xf>
    <xf numFmtId="0" fontId="24" fillId="0" borderId="115" xfId="0" applyFont="1" applyBorder="1" applyAlignment="1">
      <alignment horizontal="distributed" vertical="center" wrapText="1"/>
    </xf>
    <xf numFmtId="0" fontId="11" fillId="0" borderId="134" xfId="0" applyFont="1" applyBorder="1" applyAlignment="1">
      <alignment horizontal="center" vertical="center"/>
    </xf>
    <xf numFmtId="0" fontId="18" fillId="0" borderId="114" xfId="0" applyFont="1" applyBorder="1" applyAlignment="1">
      <alignment horizontal="distributed" vertical="center" shrinkToFit="1"/>
    </xf>
    <xf numFmtId="0" fontId="18" fillId="0" borderId="115" xfId="0" applyFont="1" applyBorder="1" applyAlignment="1">
      <alignment horizontal="distributed" vertical="center" shrinkToFit="1"/>
    </xf>
    <xf numFmtId="0" fontId="10" fillId="0" borderId="135" xfId="0" applyFont="1" applyBorder="1" applyAlignment="1">
      <alignment horizontal="distributed" vertical="center" wrapText="1" indent="2"/>
    </xf>
    <xf numFmtId="0" fontId="10" fillId="0" borderId="136" xfId="0" applyFont="1" applyBorder="1" applyAlignment="1">
      <alignment horizontal="distributed" vertical="center" wrapText="1" indent="2"/>
    </xf>
    <xf numFmtId="0" fontId="10" fillId="0" borderId="137" xfId="0" applyFont="1" applyBorder="1" applyAlignment="1">
      <alignment horizontal="distributed" vertical="center" wrapText="1" indent="2"/>
    </xf>
    <xf numFmtId="0" fontId="11" fillId="0" borderId="138" xfId="0" applyFont="1" applyBorder="1" applyAlignment="1">
      <alignment horizontal="center" vertical="center" shrinkToFit="1"/>
    </xf>
    <xf numFmtId="0" fontId="11" fillId="0" borderId="139" xfId="0" applyFont="1" applyBorder="1" applyAlignment="1">
      <alignment horizontal="center" vertical="center" shrinkToFit="1"/>
    </xf>
    <xf numFmtId="0" fontId="11" fillId="0" borderId="124" xfId="0" applyFont="1" applyBorder="1" applyAlignment="1">
      <alignment horizontal="center" vertical="center" shrinkToFit="1"/>
    </xf>
    <xf numFmtId="0" fontId="11" fillId="0" borderId="140" xfId="0" applyFont="1" applyBorder="1" applyAlignment="1">
      <alignment horizontal="center" vertical="center" shrinkToFit="1"/>
    </xf>
    <xf numFmtId="0" fontId="15" fillId="0" borderId="141" xfId="0" applyFont="1" applyBorder="1" applyAlignment="1">
      <alignment horizontal="center" vertical="center" shrinkToFit="1"/>
    </xf>
    <xf numFmtId="0" fontId="15" fillId="0" borderId="138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left" vertical="center" shrinkToFit="1"/>
    </xf>
    <xf numFmtId="0" fontId="15" fillId="0" borderId="88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5" fillId="0" borderId="142" xfId="0" applyFont="1" applyBorder="1" applyAlignment="1">
      <alignment horizontal="left" vertical="center" wrapText="1" indent="1"/>
    </xf>
    <xf numFmtId="0" fontId="15" fillId="0" borderId="126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center" wrapText="1" indent="1"/>
    </xf>
    <xf numFmtId="0" fontId="15" fillId="0" borderId="117" xfId="0" applyFont="1" applyBorder="1" applyAlignment="1">
      <alignment horizontal="left" vertical="center" wrapText="1" indent="1"/>
    </xf>
    <xf numFmtId="0" fontId="10" fillId="0" borderId="88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horizontal="left" vertical="center" indent="1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3" xfId="0" applyFont="1" applyBorder="1" applyAlignment="1">
      <alignment horizontal="center" vertical="center" shrinkToFit="1"/>
    </xf>
    <xf numFmtId="0" fontId="11" fillId="0" borderId="144" xfId="0" applyFont="1" applyBorder="1" applyAlignment="1">
      <alignment horizontal="center" vertical="center" shrinkToFit="1"/>
    </xf>
    <xf numFmtId="0" fontId="11" fillId="0" borderId="145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147" xfId="0" applyFont="1" applyBorder="1" applyAlignment="1">
      <alignment horizontal="center" vertical="center" shrinkToFit="1"/>
    </xf>
    <xf numFmtId="0" fontId="15" fillId="0" borderId="148" xfId="0" applyFont="1" applyBorder="1" applyAlignment="1">
      <alignment horizontal="center" vertical="center" shrinkToFit="1"/>
    </xf>
    <xf numFmtId="0" fontId="15" fillId="0" borderId="144" xfId="0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15" fillId="0" borderId="149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0" xfId="0" applyFont="1" applyBorder="1" applyAlignment="1">
      <alignment horizontal="center" vertical="center" shrinkToFit="1"/>
    </xf>
    <xf numFmtId="0" fontId="15" fillId="0" borderId="151" xfId="0" applyFont="1" applyBorder="1" applyAlignment="1">
      <alignment horizontal="center" vertical="center" shrinkToFit="1"/>
    </xf>
    <xf numFmtId="0" fontId="11" fillId="0" borderId="151" xfId="0" applyFont="1" applyBorder="1" applyAlignment="1">
      <alignment horizontal="center" vertical="center" shrinkToFit="1"/>
    </xf>
    <xf numFmtId="0" fontId="11" fillId="0" borderId="152" xfId="0" applyFont="1" applyBorder="1" applyAlignment="1">
      <alignment horizontal="center" vertical="center" shrinkToFit="1"/>
    </xf>
    <xf numFmtId="0" fontId="31" fillId="0" borderId="114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 wrapText="1"/>
    </xf>
    <xf numFmtId="0" fontId="0" fillId="0" borderId="69" xfId="0" applyBorder="1" applyAlignment="1">
      <alignment horizontal="left" vertical="center" indent="2" shrinkToFit="1"/>
    </xf>
    <xf numFmtId="0" fontId="0" fillId="0" borderId="70" xfId="0" applyBorder="1" applyAlignment="1">
      <alignment horizontal="left" vertical="center" indent="2" shrinkToFit="1"/>
    </xf>
    <xf numFmtId="0" fontId="28" fillId="0" borderId="69" xfId="0" applyFont="1" applyBorder="1" applyAlignment="1">
      <alignment horizontal="left" vertical="center" indent="1" shrinkToFit="1"/>
    </xf>
    <xf numFmtId="0" fontId="28" fillId="0" borderId="70" xfId="0" applyFont="1" applyBorder="1" applyAlignment="1">
      <alignment horizontal="left" vertical="center" indent="1" shrinkToFit="1"/>
    </xf>
    <xf numFmtId="0" fontId="28" fillId="0" borderId="68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0" fillId="0" borderId="73" xfId="0" applyBorder="1" applyAlignment="1">
      <alignment horizontal="left" vertical="center" indent="2" shrinkToFit="1"/>
    </xf>
    <xf numFmtId="0" fontId="0" fillId="0" borderId="74" xfId="0" applyBorder="1" applyAlignment="1">
      <alignment horizontal="left" vertical="center" indent="2" shrinkToFit="1"/>
    </xf>
    <xf numFmtId="0" fontId="28" fillId="0" borderId="73" xfId="0" applyFont="1" applyBorder="1" applyAlignment="1">
      <alignment horizontal="left" vertical="center" indent="1" shrinkToFit="1"/>
    </xf>
    <xf numFmtId="0" fontId="28" fillId="0" borderId="74" xfId="0" applyFont="1" applyBorder="1" applyAlignment="1">
      <alignment horizontal="left" vertical="center" indent="1" shrinkToFit="1"/>
    </xf>
    <xf numFmtId="0" fontId="28" fillId="0" borderId="72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11" fillId="0" borderId="153" xfId="0" applyFont="1" applyBorder="1" applyAlignment="1">
      <alignment horizontal="center" vertical="center" shrinkToFit="1"/>
    </xf>
    <xf numFmtId="0" fontId="11" fillId="0" borderId="154" xfId="0" applyFont="1" applyBorder="1" applyAlignment="1">
      <alignment horizontal="center" vertical="center" shrinkToFit="1"/>
    </xf>
    <xf numFmtId="0" fontId="15" fillId="0" borderId="155" xfId="0" applyFont="1" applyBorder="1" applyAlignment="1">
      <alignment horizontal="center" vertical="center" shrinkToFit="1"/>
    </xf>
    <xf numFmtId="0" fontId="15" fillId="0" borderId="15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26" xfId="0" applyFont="1" applyBorder="1" applyAlignment="1">
      <alignment horizontal="center" vertical="center" wrapText="1"/>
    </xf>
    <xf numFmtId="0" fontId="13" fillId="0" borderId="127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distributed" vertical="center"/>
    </xf>
    <xf numFmtId="0" fontId="13" fillId="0" borderId="56" xfId="0" applyFont="1" applyBorder="1" applyAlignment="1">
      <alignment horizontal="distributed" vertical="center"/>
    </xf>
    <xf numFmtId="0" fontId="10" fillId="0" borderId="96" xfId="0" applyFont="1" applyBorder="1" applyAlignment="1">
      <alignment horizontal="distributed" vertical="center" indent="2"/>
    </xf>
    <xf numFmtId="0" fontId="10" fillId="0" borderId="156" xfId="0" applyFont="1" applyBorder="1" applyAlignment="1">
      <alignment horizontal="distributed" vertical="center" indent="2"/>
    </xf>
    <xf numFmtId="0" fontId="10" fillId="0" borderId="97" xfId="0" applyFont="1" applyBorder="1" applyAlignment="1">
      <alignment horizontal="distributed" vertical="center" indent="2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13" fillId="0" borderId="109" xfId="0" applyFont="1" applyBorder="1" applyAlignment="1">
      <alignment horizontal="distributed" vertical="center"/>
    </xf>
    <xf numFmtId="0" fontId="13" fillId="0" borderId="113" xfId="0" applyFont="1" applyBorder="1" applyAlignment="1">
      <alignment horizontal="distributed" vertical="center"/>
    </xf>
    <xf numFmtId="0" fontId="10" fillId="0" borderId="54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 indent="3"/>
    </xf>
    <xf numFmtId="0" fontId="11" fillId="0" borderId="13" xfId="0" applyFont="1" applyBorder="1" applyAlignment="1">
      <alignment horizontal="distributed" vertical="center" indent="3"/>
    </xf>
    <xf numFmtId="0" fontId="12" fillId="0" borderId="157" xfId="0" applyFont="1" applyBorder="1" applyAlignment="1">
      <alignment horizontal="left" vertical="center" indent="1" shrinkToFit="1"/>
    </xf>
    <xf numFmtId="0" fontId="12" fillId="0" borderId="158" xfId="0" applyFont="1" applyBorder="1" applyAlignment="1">
      <alignment horizontal="left" vertical="center" indent="1" shrinkToFit="1"/>
    </xf>
    <xf numFmtId="0" fontId="12" fillId="0" borderId="159" xfId="0" applyFont="1" applyBorder="1" applyAlignment="1">
      <alignment horizontal="left" vertical="center" indent="1" shrinkToFit="1"/>
    </xf>
    <xf numFmtId="0" fontId="18" fillId="0" borderId="108" xfId="0" applyFont="1" applyBorder="1" applyAlignment="1">
      <alignment horizontal="distributed" vertical="center" indent="1"/>
    </xf>
    <xf numFmtId="0" fontId="18" fillId="0" borderId="160" xfId="0" applyFont="1" applyBorder="1" applyAlignment="1">
      <alignment horizontal="distributed" vertical="center" indent="1"/>
    </xf>
    <xf numFmtId="0" fontId="18" fillId="0" borderId="161" xfId="0" applyFont="1" applyBorder="1" applyAlignment="1">
      <alignment horizontal="distributed" vertical="center" indent="1"/>
    </xf>
    <xf numFmtId="0" fontId="18" fillId="0" borderId="59" xfId="0" applyFont="1" applyBorder="1" applyAlignment="1">
      <alignment horizontal="distributed" vertical="center" indent="1"/>
    </xf>
    <xf numFmtId="0" fontId="19" fillId="0" borderId="162" xfId="0" applyFont="1" applyBorder="1" applyAlignment="1">
      <alignment horizontal="left" vertical="center" indent="1" shrinkToFit="1"/>
    </xf>
    <xf numFmtId="0" fontId="19" fillId="0" borderId="163" xfId="0" applyFont="1" applyBorder="1" applyAlignment="1">
      <alignment horizontal="left" vertical="center" indent="1" shrinkToFit="1"/>
    </xf>
    <xf numFmtId="0" fontId="19" fillId="0" borderId="164" xfId="0" applyFont="1" applyBorder="1" applyAlignment="1">
      <alignment horizontal="left" vertical="center" indent="1" shrinkToFit="1"/>
    </xf>
    <xf numFmtId="0" fontId="10" fillId="0" borderId="108" xfId="0" applyFont="1" applyBorder="1" applyAlignment="1">
      <alignment horizontal="distributed" vertical="center"/>
    </xf>
    <xf numFmtId="0" fontId="10" fillId="0" borderId="165" xfId="0" applyFont="1" applyBorder="1" applyAlignment="1">
      <alignment horizontal="distributed" vertical="center"/>
    </xf>
    <xf numFmtId="0" fontId="10" fillId="0" borderId="160" xfId="0" applyFont="1" applyBorder="1" applyAlignment="1">
      <alignment horizontal="distributed" vertical="center"/>
    </xf>
    <xf numFmtId="0" fontId="10" fillId="0" borderId="161" xfId="0" applyFont="1" applyBorder="1" applyAlignment="1">
      <alignment horizontal="distributed" vertical="center"/>
    </xf>
    <xf numFmtId="0" fontId="10" fillId="0" borderId="93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5" fillId="0" borderId="108" xfId="0" applyFont="1" applyBorder="1" applyAlignment="1">
      <alignment horizontal="distributed" vertical="center" indent="2"/>
    </xf>
    <xf numFmtId="0" fontId="15" fillId="0" borderId="165" xfId="0" applyFont="1" applyBorder="1" applyAlignment="1">
      <alignment horizontal="distributed" vertical="center" indent="2"/>
    </xf>
    <xf numFmtId="0" fontId="15" fillId="0" borderId="160" xfId="0" applyFont="1" applyBorder="1" applyAlignment="1">
      <alignment horizontal="distributed" vertical="center" indent="2"/>
    </xf>
    <xf numFmtId="0" fontId="15" fillId="0" borderId="161" xfId="0" applyFont="1" applyBorder="1" applyAlignment="1">
      <alignment horizontal="distributed" vertical="center" indent="2"/>
    </xf>
    <xf numFmtId="0" fontId="15" fillId="0" borderId="93" xfId="0" applyFont="1" applyBorder="1" applyAlignment="1">
      <alignment horizontal="distributed" vertical="center" indent="2"/>
    </xf>
    <xf numFmtId="0" fontId="15" fillId="0" borderId="59" xfId="0" applyFont="1" applyBorder="1" applyAlignment="1">
      <alignment horizontal="distributed" vertical="center" indent="2"/>
    </xf>
    <xf numFmtId="0" fontId="13" fillId="0" borderId="0" xfId="0" applyFont="1" applyAlignment="1">
      <alignment vertical="center" wrapText="1"/>
    </xf>
    <xf numFmtId="0" fontId="18" fillId="0" borderId="157" xfId="0" applyFont="1" applyBorder="1" applyAlignment="1">
      <alignment horizontal="distributed" vertical="center" indent="3" shrinkToFit="1"/>
    </xf>
    <xf numFmtId="0" fontId="18" fillId="0" borderId="158" xfId="0" applyFont="1" applyBorder="1" applyAlignment="1">
      <alignment horizontal="distributed" vertical="center" indent="3" shrinkToFit="1"/>
    </xf>
    <xf numFmtId="0" fontId="18" fillId="0" borderId="159" xfId="0" applyFont="1" applyBorder="1" applyAlignment="1">
      <alignment horizontal="distributed" vertical="center" indent="3" shrinkToFit="1"/>
    </xf>
    <xf numFmtId="0" fontId="10" fillId="0" borderId="12" xfId="0" applyFont="1" applyBorder="1" applyAlignment="1">
      <alignment horizontal="distributed" vertical="center" indent="3" shrinkToFi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166" xfId="0" applyFont="1" applyBorder="1" applyAlignment="1">
      <alignment horizontal="distributed" vertical="center" indent="2"/>
    </xf>
    <xf numFmtId="0" fontId="17" fillId="0" borderId="61" xfId="0" applyFont="1" applyBorder="1" applyAlignment="1">
      <alignment horizontal="distributed" vertical="center" indent="2"/>
    </xf>
    <xf numFmtId="0" fontId="32" fillId="0" borderId="1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distributed" vertical="center" indent="2" shrinkToFit="1"/>
    </xf>
    <xf numFmtId="0" fontId="13" fillId="0" borderId="0" xfId="0" applyFont="1" applyAlignment="1">
      <alignment horizontal="left" wrapText="1"/>
    </xf>
    <xf numFmtId="0" fontId="0" fillId="0" borderId="78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中国高校個人戦参加申込み一覧表200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104775</xdr:rowOff>
    </xdr:from>
    <xdr:to>
      <xdr:col>3</xdr:col>
      <xdr:colOff>171450</xdr:colOff>
      <xdr:row>12</xdr:row>
      <xdr:rowOff>114300</xdr:rowOff>
    </xdr:to>
    <xdr:sp>
      <xdr:nvSpPr>
        <xdr:cNvPr id="1" name="角丸四角形 2"/>
        <xdr:cNvSpPr>
          <a:spLocks/>
        </xdr:cNvSpPr>
      </xdr:nvSpPr>
      <xdr:spPr>
        <a:xfrm>
          <a:off x="342900" y="2362200"/>
          <a:ext cx="1628775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県名・種別をリストより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入力してください</a:t>
          </a:r>
        </a:p>
      </xdr:txBody>
    </xdr:sp>
    <xdr:clientData/>
  </xdr:twoCellAnchor>
  <xdr:twoCellAnchor>
    <xdr:from>
      <xdr:col>6</xdr:col>
      <xdr:colOff>123825</xdr:colOff>
      <xdr:row>21</xdr:row>
      <xdr:rowOff>76200</xdr:rowOff>
    </xdr:from>
    <xdr:to>
      <xdr:col>7</xdr:col>
      <xdr:colOff>628650</xdr:colOff>
      <xdr:row>25</xdr:row>
      <xdr:rowOff>152400</xdr:rowOff>
    </xdr:to>
    <xdr:sp>
      <xdr:nvSpPr>
        <xdr:cNvPr id="2" name="角丸四角形 6"/>
        <xdr:cNvSpPr>
          <a:spLocks/>
        </xdr:cNvSpPr>
      </xdr:nvSpPr>
      <xdr:spPr>
        <a:xfrm>
          <a:off x="3648075" y="5667375"/>
          <a:ext cx="1200150" cy="7239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姓・名はそれぞれの欄に記入してください</a:t>
          </a:r>
        </a:p>
      </xdr:txBody>
    </xdr:sp>
    <xdr:clientData/>
  </xdr:twoCellAnchor>
  <xdr:twoCellAnchor>
    <xdr:from>
      <xdr:col>3</xdr:col>
      <xdr:colOff>171450</xdr:colOff>
      <xdr:row>11</xdr:row>
      <xdr:rowOff>190500</xdr:rowOff>
    </xdr:from>
    <xdr:to>
      <xdr:col>5</xdr:col>
      <xdr:colOff>400050</xdr:colOff>
      <xdr:row>12</xdr:row>
      <xdr:rowOff>142875</xdr:rowOff>
    </xdr:to>
    <xdr:sp>
      <xdr:nvSpPr>
        <xdr:cNvPr id="3" name="直線矢印コネクタ 8"/>
        <xdr:cNvSpPr>
          <a:spLocks/>
        </xdr:cNvSpPr>
      </xdr:nvSpPr>
      <xdr:spPr>
        <a:xfrm>
          <a:off x="1971675" y="2819400"/>
          <a:ext cx="1190625" cy="2095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38100</xdr:rowOff>
    </xdr:from>
    <xdr:to>
      <xdr:col>10</xdr:col>
      <xdr:colOff>228600</xdr:colOff>
      <xdr:row>25</xdr:row>
      <xdr:rowOff>152400</xdr:rowOff>
    </xdr:to>
    <xdr:sp>
      <xdr:nvSpPr>
        <xdr:cNvPr id="4" name="角丸四角形 14"/>
        <xdr:cNvSpPr>
          <a:spLocks/>
        </xdr:cNvSpPr>
      </xdr:nvSpPr>
      <xdr:spPr>
        <a:xfrm>
          <a:off x="4924425" y="5629275"/>
          <a:ext cx="1476375" cy="7620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せい・めい　はそれぞれの欄に記入してください（全角ふりがな）</a:t>
          </a:r>
        </a:p>
      </xdr:txBody>
    </xdr:sp>
    <xdr:clientData/>
  </xdr:twoCellAnchor>
  <xdr:twoCellAnchor>
    <xdr:from>
      <xdr:col>8</xdr:col>
      <xdr:colOff>114300</xdr:colOff>
      <xdr:row>25</xdr:row>
      <xdr:rowOff>152400</xdr:rowOff>
    </xdr:from>
    <xdr:to>
      <xdr:col>8</xdr:col>
      <xdr:colOff>247650</xdr:colOff>
      <xdr:row>28</xdr:row>
      <xdr:rowOff>76200</xdr:rowOff>
    </xdr:to>
    <xdr:sp>
      <xdr:nvSpPr>
        <xdr:cNvPr id="5" name="直線矢印コネクタ 15"/>
        <xdr:cNvSpPr>
          <a:spLocks/>
        </xdr:cNvSpPr>
      </xdr:nvSpPr>
      <xdr:spPr>
        <a:xfrm flipH="1">
          <a:off x="5029200" y="6391275"/>
          <a:ext cx="133350" cy="56197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11</xdr:row>
      <xdr:rowOff>190500</xdr:rowOff>
    </xdr:from>
    <xdr:to>
      <xdr:col>4</xdr:col>
      <xdr:colOff>295275</xdr:colOff>
      <xdr:row>12</xdr:row>
      <xdr:rowOff>152400</xdr:rowOff>
    </xdr:to>
    <xdr:sp>
      <xdr:nvSpPr>
        <xdr:cNvPr id="6" name="直線矢印コネクタ 23"/>
        <xdr:cNvSpPr>
          <a:spLocks/>
        </xdr:cNvSpPr>
      </xdr:nvSpPr>
      <xdr:spPr>
        <a:xfrm>
          <a:off x="1971675" y="2819400"/>
          <a:ext cx="457200" cy="21907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266700</xdr:rowOff>
    </xdr:from>
    <xdr:to>
      <xdr:col>4</xdr:col>
      <xdr:colOff>47625</xdr:colOff>
      <xdr:row>30</xdr:row>
      <xdr:rowOff>28575</xdr:rowOff>
    </xdr:to>
    <xdr:sp>
      <xdr:nvSpPr>
        <xdr:cNvPr id="7" name="直線矢印コネクタ 29"/>
        <xdr:cNvSpPr>
          <a:spLocks/>
        </xdr:cNvSpPr>
      </xdr:nvSpPr>
      <xdr:spPr>
        <a:xfrm>
          <a:off x="1990725" y="7324725"/>
          <a:ext cx="190500" cy="476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161925</xdr:rowOff>
    </xdr:from>
    <xdr:to>
      <xdr:col>7</xdr:col>
      <xdr:colOff>333375</xdr:colOff>
      <xdr:row>28</xdr:row>
      <xdr:rowOff>76200</xdr:rowOff>
    </xdr:to>
    <xdr:sp>
      <xdr:nvSpPr>
        <xdr:cNvPr id="8" name="直線矢印コネクタ 31"/>
        <xdr:cNvSpPr>
          <a:spLocks/>
        </xdr:cNvSpPr>
      </xdr:nvSpPr>
      <xdr:spPr>
        <a:xfrm flipH="1">
          <a:off x="4410075" y="6400800"/>
          <a:ext cx="142875" cy="5524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152400</xdr:rowOff>
    </xdr:from>
    <xdr:to>
      <xdr:col>9</xdr:col>
      <xdr:colOff>323850</xdr:colOff>
      <xdr:row>28</xdr:row>
      <xdr:rowOff>95250</xdr:rowOff>
    </xdr:to>
    <xdr:sp>
      <xdr:nvSpPr>
        <xdr:cNvPr id="9" name="直線矢印コネクタ 34"/>
        <xdr:cNvSpPr>
          <a:spLocks/>
        </xdr:cNvSpPr>
      </xdr:nvSpPr>
      <xdr:spPr>
        <a:xfrm flipH="1">
          <a:off x="5629275" y="6391275"/>
          <a:ext cx="238125" cy="5810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161925</xdr:rowOff>
    </xdr:from>
    <xdr:to>
      <xdr:col>3</xdr:col>
      <xdr:colOff>190500</xdr:colOff>
      <xdr:row>32</xdr:row>
      <xdr:rowOff>38100</xdr:rowOff>
    </xdr:to>
    <xdr:sp>
      <xdr:nvSpPr>
        <xdr:cNvPr id="10" name="角丸四角形 35"/>
        <xdr:cNvSpPr>
          <a:spLocks/>
        </xdr:cNvSpPr>
      </xdr:nvSpPr>
      <xdr:spPr>
        <a:xfrm>
          <a:off x="152400" y="6696075"/>
          <a:ext cx="1838325" cy="12573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県内順位（数字のみ半角）　　　　　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推薦の場合は、推薦　　　　　　　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209550</xdr:colOff>
      <xdr:row>25</xdr:row>
      <xdr:rowOff>161925</xdr:rowOff>
    </xdr:from>
    <xdr:to>
      <xdr:col>6</xdr:col>
      <xdr:colOff>371475</xdr:colOff>
      <xdr:row>28</xdr:row>
      <xdr:rowOff>66675</xdr:rowOff>
    </xdr:to>
    <xdr:sp>
      <xdr:nvSpPr>
        <xdr:cNvPr id="11" name="直線矢印コネクタ 40"/>
        <xdr:cNvSpPr>
          <a:spLocks/>
        </xdr:cNvSpPr>
      </xdr:nvSpPr>
      <xdr:spPr>
        <a:xfrm flipH="1">
          <a:off x="3733800" y="6400800"/>
          <a:ext cx="161925" cy="5429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56</xdr:row>
      <xdr:rowOff>95250</xdr:rowOff>
    </xdr:from>
    <xdr:to>
      <xdr:col>3</xdr:col>
      <xdr:colOff>142875</xdr:colOff>
      <xdr:row>58</xdr:row>
      <xdr:rowOff>104775</xdr:rowOff>
    </xdr:to>
    <xdr:sp>
      <xdr:nvSpPr>
        <xdr:cNvPr id="12" name="角丸四角形 41"/>
        <xdr:cNvSpPr>
          <a:spLocks/>
        </xdr:cNvSpPr>
      </xdr:nvSpPr>
      <xdr:spPr>
        <a:xfrm>
          <a:off x="295275" y="15030450"/>
          <a:ext cx="1647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ふりがなを入力してください。</a:t>
          </a:r>
        </a:p>
      </xdr:txBody>
    </xdr:sp>
    <xdr:clientData/>
  </xdr:twoCellAnchor>
  <xdr:twoCellAnchor>
    <xdr:from>
      <xdr:col>3</xdr:col>
      <xdr:colOff>133350</xdr:colOff>
      <xdr:row>57</xdr:row>
      <xdr:rowOff>171450</xdr:rowOff>
    </xdr:from>
    <xdr:to>
      <xdr:col>4</xdr:col>
      <xdr:colOff>66675</xdr:colOff>
      <xdr:row>58</xdr:row>
      <xdr:rowOff>152400</xdr:rowOff>
    </xdr:to>
    <xdr:sp>
      <xdr:nvSpPr>
        <xdr:cNvPr id="13" name="直線矢印コネクタ 42"/>
        <xdr:cNvSpPr>
          <a:spLocks/>
        </xdr:cNvSpPr>
      </xdr:nvSpPr>
      <xdr:spPr>
        <a:xfrm>
          <a:off x="1933575" y="15278100"/>
          <a:ext cx="266700" cy="1714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54</xdr:row>
      <xdr:rowOff>209550</xdr:rowOff>
    </xdr:from>
    <xdr:to>
      <xdr:col>10</xdr:col>
      <xdr:colOff>704850</xdr:colOff>
      <xdr:row>55</xdr:row>
      <xdr:rowOff>38100</xdr:rowOff>
    </xdr:to>
    <xdr:sp>
      <xdr:nvSpPr>
        <xdr:cNvPr id="14" name="角丸四角形 45"/>
        <xdr:cNvSpPr>
          <a:spLocks/>
        </xdr:cNvSpPr>
      </xdr:nvSpPr>
      <xdr:spPr>
        <a:xfrm>
          <a:off x="4933950" y="14230350"/>
          <a:ext cx="1943100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姓名の間を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マス空けてください。</a:t>
          </a:r>
        </a:p>
      </xdr:txBody>
    </xdr:sp>
    <xdr:clientData/>
  </xdr:twoCellAnchor>
  <xdr:twoCellAnchor>
    <xdr:from>
      <xdr:col>9</xdr:col>
      <xdr:colOff>9525</xdr:colOff>
      <xdr:row>55</xdr:row>
      <xdr:rowOff>38100</xdr:rowOff>
    </xdr:from>
    <xdr:to>
      <xdr:col>9</xdr:col>
      <xdr:colOff>57150</xdr:colOff>
      <xdr:row>57</xdr:row>
      <xdr:rowOff>133350</xdr:rowOff>
    </xdr:to>
    <xdr:sp>
      <xdr:nvSpPr>
        <xdr:cNvPr id="15" name="直線矢印コネクタ 46"/>
        <xdr:cNvSpPr>
          <a:spLocks/>
        </xdr:cNvSpPr>
      </xdr:nvSpPr>
      <xdr:spPr>
        <a:xfrm flipH="1">
          <a:off x="5553075" y="14687550"/>
          <a:ext cx="47625" cy="5524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561975</xdr:colOff>
      <xdr:row>55</xdr:row>
      <xdr:rowOff>38100</xdr:rowOff>
    </xdr:from>
    <xdr:to>
      <xdr:col>10</xdr:col>
      <xdr:colOff>485775</xdr:colOff>
      <xdr:row>57</xdr:row>
      <xdr:rowOff>133350</xdr:rowOff>
    </xdr:to>
    <xdr:sp>
      <xdr:nvSpPr>
        <xdr:cNvPr id="16" name="直線矢印コネクタ 50"/>
        <xdr:cNvSpPr>
          <a:spLocks/>
        </xdr:cNvSpPr>
      </xdr:nvSpPr>
      <xdr:spPr>
        <a:xfrm>
          <a:off x="6105525" y="14687550"/>
          <a:ext cx="552450" cy="5524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200025</xdr:colOff>
      <xdr:row>54</xdr:row>
      <xdr:rowOff>209550</xdr:rowOff>
    </xdr:from>
    <xdr:to>
      <xdr:col>56</xdr:col>
      <xdr:colOff>533400</xdr:colOff>
      <xdr:row>55</xdr:row>
      <xdr:rowOff>38100</xdr:rowOff>
    </xdr:to>
    <xdr:sp>
      <xdr:nvSpPr>
        <xdr:cNvPr id="17" name="角丸四角形 53"/>
        <xdr:cNvSpPr>
          <a:spLocks/>
        </xdr:cNvSpPr>
      </xdr:nvSpPr>
      <xdr:spPr>
        <a:xfrm>
          <a:off x="8362950" y="14230350"/>
          <a:ext cx="1724025" cy="4572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リストより入力してください。</a:t>
          </a:r>
        </a:p>
      </xdr:txBody>
    </xdr:sp>
    <xdr:clientData/>
  </xdr:twoCellAnchor>
  <xdr:twoCellAnchor>
    <xdr:from>
      <xdr:col>17</xdr:col>
      <xdr:colOff>352425</xdr:colOff>
      <xdr:row>55</xdr:row>
      <xdr:rowOff>38100</xdr:rowOff>
    </xdr:from>
    <xdr:to>
      <xdr:col>55</xdr:col>
      <xdr:colOff>266700</xdr:colOff>
      <xdr:row>58</xdr:row>
      <xdr:rowOff>47625</xdr:rowOff>
    </xdr:to>
    <xdr:sp>
      <xdr:nvSpPr>
        <xdr:cNvPr id="18" name="直線矢印コネクタ 54"/>
        <xdr:cNvSpPr>
          <a:spLocks/>
        </xdr:cNvSpPr>
      </xdr:nvSpPr>
      <xdr:spPr>
        <a:xfrm flipH="1">
          <a:off x="8515350" y="14687550"/>
          <a:ext cx="704850" cy="6572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13</xdr:row>
      <xdr:rowOff>38100</xdr:rowOff>
    </xdr:from>
    <xdr:to>
      <xdr:col>10</xdr:col>
      <xdr:colOff>619125</xdr:colOff>
      <xdr:row>15</xdr:row>
      <xdr:rowOff>28575</xdr:rowOff>
    </xdr:to>
    <xdr:sp>
      <xdr:nvSpPr>
        <xdr:cNvPr id="19" name="角丸四角形 19"/>
        <xdr:cNvSpPr>
          <a:spLocks/>
        </xdr:cNvSpPr>
      </xdr:nvSpPr>
      <xdr:spPr>
        <a:xfrm>
          <a:off x="5162550" y="3181350"/>
          <a:ext cx="1628775" cy="6286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この学校名で表彰状を作成いたします</a:t>
          </a:r>
        </a:p>
      </xdr:txBody>
    </xdr:sp>
    <xdr:clientData/>
  </xdr:twoCellAnchor>
  <xdr:twoCellAnchor>
    <xdr:from>
      <xdr:col>6</xdr:col>
      <xdr:colOff>257175</xdr:colOff>
      <xdr:row>14</xdr:row>
      <xdr:rowOff>85725</xdr:rowOff>
    </xdr:from>
    <xdr:to>
      <xdr:col>8</xdr:col>
      <xdr:colOff>247650</xdr:colOff>
      <xdr:row>16</xdr:row>
      <xdr:rowOff>133350</xdr:rowOff>
    </xdr:to>
    <xdr:sp>
      <xdr:nvSpPr>
        <xdr:cNvPr id="20" name="直線矢印コネクタ 21"/>
        <xdr:cNvSpPr>
          <a:spLocks/>
        </xdr:cNvSpPr>
      </xdr:nvSpPr>
      <xdr:spPr>
        <a:xfrm flipH="1">
          <a:off x="3781425" y="3714750"/>
          <a:ext cx="1381125" cy="48577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18</xdr:row>
      <xdr:rowOff>0</xdr:rowOff>
    </xdr:from>
    <xdr:to>
      <xdr:col>3</xdr:col>
      <xdr:colOff>266700</xdr:colOff>
      <xdr:row>20</xdr:row>
      <xdr:rowOff>114300</xdr:rowOff>
    </xdr:to>
    <xdr:sp>
      <xdr:nvSpPr>
        <xdr:cNvPr id="21" name="角丸四角形 28"/>
        <xdr:cNvSpPr>
          <a:spLocks/>
        </xdr:cNvSpPr>
      </xdr:nvSpPr>
      <xdr:spPr>
        <a:xfrm>
          <a:off x="409575" y="4667250"/>
          <a:ext cx="1657350" cy="7048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姓名の間を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マス空けてください。</a:t>
          </a:r>
        </a:p>
      </xdr:txBody>
    </xdr:sp>
    <xdr:clientData/>
  </xdr:twoCellAnchor>
  <xdr:twoCellAnchor>
    <xdr:from>
      <xdr:col>5</xdr:col>
      <xdr:colOff>571500</xdr:colOff>
      <xdr:row>55</xdr:row>
      <xdr:rowOff>38100</xdr:rowOff>
    </xdr:from>
    <xdr:to>
      <xdr:col>8</xdr:col>
      <xdr:colOff>57150</xdr:colOff>
      <xdr:row>64</xdr:row>
      <xdr:rowOff>114300</xdr:rowOff>
    </xdr:to>
    <xdr:sp>
      <xdr:nvSpPr>
        <xdr:cNvPr id="22" name="直線矢印コネクタ 36"/>
        <xdr:cNvSpPr>
          <a:spLocks/>
        </xdr:cNvSpPr>
      </xdr:nvSpPr>
      <xdr:spPr>
        <a:xfrm flipH="1">
          <a:off x="3333750" y="14687550"/>
          <a:ext cx="1638300" cy="23717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76200</xdr:rowOff>
    </xdr:from>
    <xdr:to>
      <xdr:col>17</xdr:col>
      <xdr:colOff>428625</xdr:colOff>
      <xdr:row>25</xdr:row>
      <xdr:rowOff>190500</xdr:rowOff>
    </xdr:to>
    <xdr:sp>
      <xdr:nvSpPr>
        <xdr:cNvPr id="23" name="角丸四角形 37"/>
        <xdr:cNvSpPr>
          <a:spLocks/>
        </xdr:cNvSpPr>
      </xdr:nvSpPr>
      <xdr:spPr>
        <a:xfrm>
          <a:off x="7372350" y="5667375"/>
          <a:ext cx="1219200" cy="7620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年齢は、本年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日時点の年齢とする</a:t>
          </a:r>
        </a:p>
      </xdr:txBody>
    </xdr:sp>
    <xdr:clientData/>
  </xdr:twoCellAnchor>
  <xdr:twoCellAnchor>
    <xdr:from>
      <xdr:col>17</xdr:col>
      <xdr:colOff>38100</xdr:colOff>
      <xdr:row>25</xdr:row>
      <xdr:rowOff>190500</xdr:rowOff>
    </xdr:from>
    <xdr:to>
      <xdr:col>17</xdr:col>
      <xdr:colOff>200025</xdr:colOff>
      <xdr:row>27</xdr:row>
      <xdr:rowOff>76200</xdr:rowOff>
    </xdr:to>
    <xdr:sp>
      <xdr:nvSpPr>
        <xdr:cNvPr id="24" name="直線矢印コネクタ 38"/>
        <xdr:cNvSpPr>
          <a:spLocks/>
        </xdr:cNvSpPr>
      </xdr:nvSpPr>
      <xdr:spPr>
        <a:xfrm flipH="1">
          <a:off x="8201025" y="6429375"/>
          <a:ext cx="152400" cy="3524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323850</xdr:rowOff>
    </xdr:from>
    <xdr:to>
      <xdr:col>3</xdr:col>
      <xdr:colOff>161925</xdr:colOff>
      <xdr:row>60</xdr:row>
      <xdr:rowOff>228600</xdr:rowOff>
    </xdr:to>
    <xdr:sp>
      <xdr:nvSpPr>
        <xdr:cNvPr id="25" name="角丸四角形 25"/>
        <xdr:cNvSpPr>
          <a:spLocks/>
        </xdr:cNvSpPr>
      </xdr:nvSpPr>
      <xdr:spPr>
        <a:xfrm>
          <a:off x="304800" y="15621000"/>
          <a:ext cx="1657350" cy="5715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全角で正式名称で入力してください。</a:t>
          </a:r>
        </a:p>
      </xdr:txBody>
    </xdr:sp>
    <xdr:clientData/>
  </xdr:twoCellAnchor>
  <xdr:twoCellAnchor>
    <xdr:from>
      <xdr:col>3</xdr:col>
      <xdr:colOff>171450</xdr:colOff>
      <xdr:row>59</xdr:row>
      <xdr:rowOff>76200</xdr:rowOff>
    </xdr:from>
    <xdr:to>
      <xdr:col>4</xdr:col>
      <xdr:colOff>38100</xdr:colOff>
      <xdr:row>59</xdr:row>
      <xdr:rowOff>171450</xdr:rowOff>
    </xdr:to>
    <xdr:sp>
      <xdr:nvSpPr>
        <xdr:cNvPr id="26" name="直線矢印コネクタ 27"/>
        <xdr:cNvSpPr>
          <a:spLocks/>
        </xdr:cNvSpPr>
      </xdr:nvSpPr>
      <xdr:spPr>
        <a:xfrm>
          <a:off x="1971675" y="15706725"/>
          <a:ext cx="200025" cy="952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8</xdr:row>
      <xdr:rowOff>9525</xdr:rowOff>
    </xdr:from>
    <xdr:ext cx="704850" cy="476250"/>
    <xdr:sp>
      <xdr:nvSpPr>
        <xdr:cNvPr id="1" name="正方形/長方形 1"/>
        <xdr:cNvSpPr>
          <a:spLocks/>
        </xdr:cNvSpPr>
      </xdr:nvSpPr>
      <xdr:spPr>
        <a:xfrm>
          <a:off x="5438775" y="2200275"/>
          <a:ext cx="7048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oneCellAnchor>
  <xdr:oneCellAnchor>
    <xdr:from>
      <xdr:col>14</xdr:col>
      <xdr:colOff>495300</xdr:colOff>
      <xdr:row>0</xdr:row>
      <xdr:rowOff>0</xdr:rowOff>
    </xdr:from>
    <xdr:ext cx="695325" cy="390525"/>
    <xdr:sp>
      <xdr:nvSpPr>
        <xdr:cNvPr id="2" name="正方形/長方形 2"/>
        <xdr:cNvSpPr>
          <a:spLocks/>
        </xdr:cNvSpPr>
      </xdr:nvSpPr>
      <xdr:spPr>
        <a:xfrm>
          <a:off x="8486775" y="0"/>
          <a:ext cx="6953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№</a:t>
          </a:r>
          <a:r>
            <a:rPr lang="en-US" cap="none" sz="1600" b="0" i="0" u="none" baseline="0">
              <a:solidFill>
                <a:srgbClr val="000000"/>
              </a:solidFill>
            </a:rPr>
            <a:t>　１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495300</xdr:colOff>
      <xdr:row>0</xdr:row>
      <xdr:rowOff>0</xdr:rowOff>
    </xdr:from>
    <xdr:ext cx="695325" cy="390525"/>
    <xdr:sp>
      <xdr:nvSpPr>
        <xdr:cNvPr id="1" name="正方形/長方形 2"/>
        <xdr:cNvSpPr>
          <a:spLocks/>
        </xdr:cNvSpPr>
      </xdr:nvSpPr>
      <xdr:spPr>
        <a:xfrm>
          <a:off x="8486775" y="0"/>
          <a:ext cx="6953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№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6</xdr:col>
      <xdr:colOff>523875</xdr:colOff>
      <xdr:row>8</xdr:row>
      <xdr:rowOff>0</xdr:rowOff>
    </xdr:from>
    <xdr:ext cx="704850" cy="476250"/>
    <xdr:sp>
      <xdr:nvSpPr>
        <xdr:cNvPr id="2" name="正方形/長方形 4"/>
        <xdr:cNvSpPr>
          <a:spLocks/>
        </xdr:cNvSpPr>
      </xdr:nvSpPr>
      <xdr:spPr>
        <a:xfrm>
          <a:off x="5591175" y="2190750"/>
          <a:ext cx="7048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495300</xdr:colOff>
      <xdr:row>0</xdr:row>
      <xdr:rowOff>0</xdr:rowOff>
    </xdr:from>
    <xdr:ext cx="695325" cy="390525"/>
    <xdr:sp>
      <xdr:nvSpPr>
        <xdr:cNvPr id="1" name="正方形/長方形 2"/>
        <xdr:cNvSpPr>
          <a:spLocks/>
        </xdr:cNvSpPr>
      </xdr:nvSpPr>
      <xdr:spPr>
        <a:xfrm>
          <a:off x="8486775" y="0"/>
          <a:ext cx="6953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№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6</xdr:col>
      <xdr:colOff>523875</xdr:colOff>
      <xdr:row>8</xdr:row>
      <xdr:rowOff>0</xdr:rowOff>
    </xdr:from>
    <xdr:ext cx="704850" cy="476250"/>
    <xdr:sp>
      <xdr:nvSpPr>
        <xdr:cNvPr id="2" name="正方形/長方形 4"/>
        <xdr:cNvSpPr>
          <a:spLocks/>
        </xdr:cNvSpPr>
      </xdr:nvSpPr>
      <xdr:spPr>
        <a:xfrm>
          <a:off x="5591175" y="2190750"/>
          <a:ext cx="7048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</xdr:row>
      <xdr:rowOff>133350</xdr:rowOff>
    </xdr:from>
    <xdr:to>
      <xdr:col>3</xdr:col>
      <xdr:colOff>28575</xdr:colOff>
      <xdr:row>7</xdr:row>
      <xdr:rowOff>333375</xdr:rowOff>
    </xdr:to>
    <xdr:sp>
      <xdr:nvSpPr>
        <xdr:cNvPr id="1" name="正方形/長方形 3"/>
        <xdr:cNvSpPr>
          <a:spLocks/>
        </xdr:cNvSpPr>
      </xdr:nvSpPr>
      <xdr:spPr>
        <a:xfrm>
          <a:off x="1543050" y="1905000"/>
          <a:ext cx="333375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16</xdr:col>
      <xdr:colOff>352425</xdr:colOff>
      <xdr:row>5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4038600" y="381000"/>
          <a:ext cx="5772150" cy="6477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各校より提出された申込書（個人戦）のシート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委員長用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のデータを順位に注意して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形式を選択して貼り付け</a:t>
          </a:r>
          <a:r>
            <a:rPr lang="en-US" cap="none" sz="1100" b="0" i="0" u="none" baseline="0">
              <a:solidFill>
                <a:srgbClr val="000000"/>
              </a:solidFill>
            </a:rPr>
            <a:t>（Ｓ）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値（Ｖ）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ＯＫ　を選択して貼り付けしてください</a:t>
          </a:r>
        </a:p>
      </xdr:txBody>
    </xdr:sp>
    <xdr:clientData/>
  </xdr:twoCellAnchor>
  <xdr:twoCellAnchor>
    <xdr:from>
      <xdr:col>18</xdr:col>
      <xdr:colOff>2009775</xdr:colOff>
      <xdr:row>1</xdr:row>
      <xdr:rowOff>0</xdr:rowOff>
    </xdr:from>
    <xdr:to>
      <xdr:col>27</xdr:col>
      <xdr:colOff>762000</xdr:colOff>
      <xdr:row>5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13773150" y="190500"/>
          <a:ext cx="4953000" cy="8763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各校より提出された申込書（個人戦）のシート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委員長用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のデータを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形式を選択して貼り付け</a:t>
          </a:r>
          <a:r>
            <a:rPr lang="en-US" cap="none" sz="1100" b="0" i="0" u="none" baseline="0">
              <a:solidFill>
                <a:srgbClr val="000000"/>
              </a:solidFill>
            </a:rPr>
            <a:t>（Ｓ）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値（Ｖ）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ＯＫ　を選択して貼り付けしてください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出来れば出場ペア数の多い学校を上から貼り付けてください。</a:t>
          </a:r>
        </a:p>
      </xdr:txBody>
    </xdr:sp>
    <xdr:clientData/>
  </xdr:twoCellAnchor>
  <xdr:twoCellAnchor>
    <xdr:from>
      <xdr:col>17</xdr:col>
      <xdr:colOff>409575</xdr:colOff>
      <xdr:row>1</xdr:row>
      <xdr:rowOff>104775</xdr:rowOff>
    </xdr:from>
    <xdr:to>
      <xdr:col>18</xdr:col>
      <xdr:colOff>1971675</xdr:colOff>
      <xdr:row>5</xdr:row>
      <xdr:rowOff>28575</xdr:rowOff>
    </xdr:to>
    <xdr:sp>
      <xdr:nvSpPr>
        <xdr:cNvPr id="3" name="正方形/長方形 3"/>
        <xdr:cNvSpPr>
          <a:spLocks/>
        </xdr:cNvSpPr>
      </xdr:nvSpPr>
      <xdr:spPr>
        <a:xfrm>
          <a:off x="11563350" y="295275"/>
          <a:ext cx="2171700" cy="685800"/>
        </a:xfrm>
        <a:prstGeom prst="rect">
          <a:avLst/>
        </a:prstGeom>
        <a:solidFill>
          <a:srgbClr val="00B0F0">
            <a:alpha val="40000"/>
          </a:srgbClr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入力シート（ベンチ入り）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3</xdr:col>
      <xdr:colOff>1143000</xdr:colOff>
      <xdr:row>5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1162050" y="266700"/>
          <a:ext cx="1876425" cy="685800"/>
        </a:xfrm>
        <a:prstGeom prst="rect">
          <a:avLst/>
        </a:prstGeom>
        <a:solidFill>
          <a:srgbClr val="00B0F0">
            <a:alpha val="40000"/>
          </a:srgbClr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入力シート（個人）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B66"/>
  <sheetViews>
    <sheetView tabSelected="1" zoomScale="80" zoomScaleNormal="80" workbookViewId="0" topLeftCell="A1">
      <selection activeCell="B17" sqref="B17"/>
    </sheetView>
  </sheetViews>
  <sheetFormatPr defaultColWidth="9.140625" defaultRowHeight="15"/>
  <cols>
    <col min="1" max="3" width="9.00390625" style="17" customWidth="1"/>
    <col min="4" max="4" width="5.00390625" style="17" customWidth="1"/>
    <col min="5" max="5" width="9.421875" style="17" customWidth="1"/>
    <col min="6" max="6" width="11.421875" style="17" customWidth="1"/>
    <col min="7" max="8" width="10.421875" style="17" customWidth="1"/>
    <col min="9" max="10" width="9.421875" style="17" customWidth="1"/>
    <col min="11" max="11" width="11.140625" style="17" bestFit="1" customWidth="1"/>
    <col min="12" max="12" width="3.00390625" style="18" bestFit="1" customWidth="1"/>
    <col min="13" max="13" width="3.421875" style="17" bestFit="1" customWidth="1"/>
    <col min="14" max="14" width="2.7109375" style="17" bestFit="1" customWidth="1"/>
    <col min="15" max="15" width="3.421875" style="17" bestFit="1" customWidth="1"/>
    <col min="16" max="16" width="2.7109375" style="17" bestFit="1" customWidth="1"/>
    <col min="17" max="17" width="3.421875" style="17" bestFit="1" customWidth="1"/>
    <col min="18" max="18" width="6.57421875" style="18" customWidth="1"/>
    <col min="19" max="19" width="5.28125" style="17" bestFit="1" customWidth="1"/>
    <col min="20" max="20" width="5.421875" style="17" hidden="1" customWidth="1"/>
    <col min="21" max="21" width="12.00390625" style="17" hidden="1" customWidth="1"/>
    <col min="22" max="22" width="10.8515625" style="17" hidden="1" customWidth="1"/>
    <col min="23" max="23" width="3.421875" style="17" hidden="1" customWidth="1"/>
    <col min="24" max="24" width="13.00390625" style="17" hidden="1" customWidth="1"/>
    <col min="25" max="25" width="3.57421875" style="17" hidden="1" customWidth="1"/>
    <col min="26" max="26" width="21.00390625" style="17" hidden="1" customWidth="1"/>
    <col min="27" max="27" width="3.00390625" style="17" hidden="1" customWidth="1"/>
    <col min="28" max="28" width="3.8515625" style="17" hidden="1" customWidth="1"/>
    <col min="29" max="29" width="3.57421875" style="17" hidden="1" customWidth="1"/>
    <col min="30" max="30" width="3.8515625" style="17" hidden="1" customWidth="1"/>
    <col min="31" max="31" width="4.8515625" style="17" hidden="1" customWidth="1"/>
    <col min="32" max="45" width="9.00390625" style="17" hidden="1" customWidth="1"/>
    <col min="46" max="55" width="0" style="17" hidden="1" customWidth="1"/>
    <col min="56" max="16384" width="9.00390625" style="17" customWidth="1"/>
  </cols>
  <sheetData>
    <row r="1" ht="14.25" thickBot="1"/>
    <row r="2" spans="2:18" ht="50.25" customHeight="1" thickBot="1" thickTop="1">
      <c r="B2" s="140" t="s">
        <v>117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2"/>
    </row>
    <row r="3" ht="14.25" thickTop="1"/>
    <row r="4" spans="4:5" ht="16.5" customHeight="1" thickBot="1">
      <c r="D4" s="40" t="s">
        <v>90</v>
      </c>
      <c r="E4" s="40"/>
    </row>
    <row r="5" spans="4:6" ht="16.5" customHeight="1" thickBot="1">
      <c r="D5" s="41" t="s">
        <v>92</v>
      </c>
      <c r="E5" s="45"/>
      <c r="F5" s="17" t="s">
        <v>93</v>
      </c>
    </row>
    <row r="6" spans="4:5" ht="16.5" customHeight="1">
      <c r="D6" s="41" t="s">
        <v>91</v>
      </c>
      <c r="E6" s="40" t="s">
        <v>94</v>
      </c>
    </row>
    <row r="7" spans="4:5" ht="16.5" customHeight="1">
      <c r="D7" s="41" t="s">
        <v>91</v>
      </c>
      <c r="E7" s="40" t="s">
        <v>97</v>
      </c>
    </row>
    <row r="8" spans="4:5" ht="16.5" customHeight="1">
      <c r="D8" s="41"/>
      <c r="E8" s="40" t="s">
        <v>96</v>
      </c>
    </row>
    <row r="9" spans="4:8" ht="16.5" customHeight="1">
      <c r="D9" s="41" t="s">
        <v>91</v>
      </c>
      <c r="E9" s="42" t="s">
        <v>95</v>
      </c>
      <c r="F9" s="33"/>
      <c r="G9" s="33"/>
      <c r="H9" s="33"/>
    </row>
    <row r="11" ht="14.25" thickBot="1"/>
    <row r="12" spans="5:20" ht="20.25" customHeight="1">
      <c r="E12" s="201" t="s">
        <v>57</v>
      </c>
      <c r="F12" s="167" t="s">
        <v>87</v>
      </c>
      <c r="G12" s="165" t="s">
        <v>99</v>
      </c>
      <c r="H12" s="166"/>
      <c r="T12" s="17" t="s">
        <v>88</v>
      </c>
    </row>
    <row r="13" spans="5:20" ht="20.25" customHeight="1" thickBot="1">
      <c r="E13" s="202"/>
      <c r="F13" s="162"/>
      <c r="G13" s="19" t="s">
        <v>71</v>
      </c>
      <c r="H13" s="20" t="s">
        <v>72</v>
      </c>
      <c r="T13" s="17" t="s">
        <v>89</v>
      </c>
    </row>
    <row r="14" spans="5:25" ht="38.25" customHeight="1" thickBot="1" thickTop="1">
      <c r="E14" s="46"/>
      <c r="F14" s="47"/>
      <c r="G14" s="48"/>
      <c r="H14" s="49"/>
      <c r="T14" s="17" t="s">
        <v>52</v>
      </c>
      <c r="V14" s="17">
        <f>WIDECHAR(G14)</f>
      </c>
      <c r="Y14" s="17">
        <f>WIDECHAR(H14)</f>
      </c>
    </row>
    <row r="15" ht="12" customHeight="1">
      <c r="T15" s="17" t="s">
        <v>53</v>
      </c>
    </row>
    <row r="16" spans="4:20" ht="22.5" customHeight="1" thickBot="1">
      <c r="D16" s="50" t="s">
        <v>59</v>
      </c>
      <c r="T16" s="17" t="s">
        <v>54</v>
      </c>
    </row>
    <row r="17" spans="5:20" ht="20.25" customHeight="1" thickBot="1">
      <c r="E17" s="179" t="s">
        <v>51</v>
      </c>
      <c r="F17" s="180"/>
      <c r="G17" s="180"/>
      <c r="H17" s="215" t="s">
        <v>106</v>
      </c>
      <c r="I17" s="216"/>
      <c r="J17" s="176" t="s">
        <v>107</v>
      </c>
      <c r="K17" s="177"/>
      <c r="L17" s="177"/>
      <c r="M17" s="177"/>
      <c r="N17" s="177"/>
      <c r="O17" s="177"/>
      <c r="P17" s="177"/>
      <c r="Q17" s="177"/>
      <c r="R17" s="178"/>
      <c r="T17" s="17" t="s">
        <v>55</v>
      </c>
    </row>
    <row r="18" spans="5:21" ht="27" customHeight="1" thickBot="1" thickTop="1">
      <c r="E18" s="217"/>
      <c r="F18" s="218"/>
      <c r="G18" s="218"/>
      <c r="H18" s="171"/>
      <c r="I18" s="172"/>
      <c r="J18" s="173"/>
      <c r="K18" s="174"/>
      <c r="L18" s="174"/>
      <c r="M18" s="174"/>
      <c r="N18" s="174"/>
      <c r="O18" s="174"/>
      <c r="P18" s="174"/>
      <c r="Q18" s="174"/>
      <c r="R18" s="175"/>
      <c r="T18" s="17" t="s">
        <v>56</v>
      </c>
      <c r="U18" s="17">
        <f>WIDECHAR(H18)</f>
      </c>
    </row>
    <row r="19" spans="5:18" ht="20.25" customHeight="1" thickBot="1">
      <c r="E19" s="179" t="s">
        <v>100</v>
      </c>
      <c r="F19" s="180"/>
      <c r="G19" s="180"/>
      <c r="H19" s="180" t="s">
        <v>108</v>
      </c>
      <c r="I19" s="180"/>
      <c r="J19" s="180"/>
      <c r="K19" s="180" t="s">
        <v>109</v>
      </c>
      <c r="L19" s="180"/>
      <c r="M19" s="180"/>
      <c r="N19" s="180"/>
      <c r="O19" s="180"/>
      <c r="P19" s="180"/>
      <c r="Q19" s="180"/>
      <c r="R19" s="223"/>
    </row>
    <row r="20" spans="5:22" ht="26.25" customHeight="1" thickBot="1" thickTop="1">
      <c r="E20" s="148"/>
      <c r="F20" s="146"/>
      <c r="G20" s="146"/>
      <c r="H20" s="145"/>
      <c r="I20" s="146"/>
      <c r="J20" s="146"/>
      <c r="K20" s="145"/>
      <c r="L20" s="146"/>
      <c r="M20" s="146"/>
      <c r="N20" s="146"/>
      <c r="O20" s="146"/>
      <c r="P20" s="146"/>
      <c r="Q20" s="146"/>
      <c r="R20" s="147"/>
      <c r="U20" s="17">
        <f>WIDECHAR(H20)</f>
      </c>
      <c r="V20" s="17">
        <f>WIDECHAR(K20)</f>
      </c>
    </row>
    <row r="21" spans="5:18" s="43" customFormat="1" ht="26.25" customHeight="1"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5:6" ht="12.75" customHeight="1">
      <c r="E22" s="18"/>
      <c r="F22" s="18"/>
    </row>
    <row r="23" spans="5:6" ht="12.75" customHeight="1">
      <c r="E23" s="18"/>
      <c r="F23" s="18"/>
    </row>
    <row r="24" spans="5:6" ht="12.75" customHeight="1">
      <c r="E24" s="18"/>
      <c r="F24" s="18"/>
    </row>
    <row r="25" spans="5:6" ht="12.75" customHeight="1">
      <c r="E25" s="18"/>
      <c r="F25" s="18"/>
    </row>
    <row r="26" ht="23.25" customHeight="1" thickBot="1">
      <c r="D26" s="50" t="s">
        <v>60</v>
      </c>
    </row>
    <row r="27" spans="5:18" ht="13.5">
      <c r="E27" s="212" t="s">
        <v>18</v>
      </c>
      <c r="F27" s="221" t="s">
        <v>13</v>
      </c>
      <c r="G27" s="188" t="s">
        <v>49</v>
      </c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219"/>
    </row>
    <row r="28" spans="5:18" ht="13.5">
      <c r="E28" s="213"/>
      <c r="F28" s="187"/>
      <c r="G28" s="187" t="s">
        <v>19</v>
      </c>
      <c r="H28" s="187"/>
      <c r="I28" s="187" t="s">
        <v>110</v>
      </c>
      <c r="J28" s="187"/>
      <c r="K28" s="105" t="s">
        <v>111</v>
      </c>
      <c r="L28" s="210" t="s">
        <v>112</v>
      </c>
      <c r="M28" s="210"/>
      <c r="N28" s="210"/>
      <c r="O28" s="210"/>
      <c r="P28" s="210"/>
      <c r="Q28" s="211"/>
      <c r="R28" s="106" t="s">
        <v>61</v>
      </c>
    </row>
    <row r="29" spans="5:18" ht="14.25" thickBot="1">
      <c r="E29" s="214"/>
      <c r="F29" s="222"/>
      <c r="G29" s="19" t="s">
        <v>16</v>
      </c>
      <c r="H29" s="19" t="s">
        <v>17</v>
      </c>
      <c r="I29" s="19" t="s">
        <v>101</v>
      </c>
      <c r="J29" s="19" t="s">
        <v>102</v>
      </c>
      <c r="K29" s="107" t="s">
        <v>50</v>
      </c>
      <c r="L29" s="38"/>
      <c r="M29" s="39" t="s">
        <v>22</v>
      </c>
      <c r="N29" s="39"/>
      <c r="O29" s="39" t="s">
        <v>23</v>
      </c>
      <c r="P29" s="39"/>
      <c r="Q29" s="39" t="s">
        <v>24</v>
      </c>
      <c r="R29" s="108" t="s">
        <v>62</v>
      </c>
    </row>
    <row r="30" spans="5:28" ht="22.5" customHeight="1" thickTop="1">
      <c r="E30" s="203"/>
      <c r="F30" s="51" t="s">
        <v>14</v>
      </c>
      <c r="G30" s="71"/>
      <c r="H30" s="71"/>
      <c r="I30" s="129"/>
      <c r="J30" s="129"/>
      <c r="K30" s="75"/>
      <c r="L30" s="52" t="s">
        <v>20</v>
      </c>
      <c r="M30" s="53"/>
      <c r="N30" s="54" t="s">
        <v>21</v>
      </c>
      <c r="O30" s="53"/>
      <c r="P30" s="54" t="s">
        <v>21</v>
      </c>
      <c r="Q30" s="53"/>
      <c r="R30" s="55"/>
      <c r="T30" s="196">
        <f>WIDECHAR(E30)</f>
      </c>
      <c r="U30" s="17">
        <f>PHONETIC(I30)</f>
      </c>
      <c r="V30" s="17">
        <f>PHONETIC(J30)</f>
      </c>
      <c r="X30" s="17" t="str">
        <f>CONCATENATE(G30,Y30,H30)</f>
        <v>　 </v>
      </c>
      <c r="Y30" s="17" t="s">
        <v>67</v>
      </c>
      <c r="Z30" s="21" t="str">
        <f>CONCATENATE(U30,Y30,V30)</f>
        <v>　 </v>
      </c>
      <c r="AA30" s="17">
        <f>WIDECHAR(K30)</f>
      </c>
      <c r="AB30" s="17">
        <f>WIDECHAR(R30)</f>
      </c>
    </row>
    <row r="31" spans="5:28" ht="22.5" customHeight="1">
      <c r="E31" s="185"/>
      <c r="F31" s="56" t="s">
        <v>15</v>
      </c>
      <c r="G31" s="72"/>
      <c r="H31" s="72"/>
      <c r="I31" s="130"/>
      <c r="J31" s="130"/>
      <c r="K31" s="76"/>
      <c r="L31" s="57" t="s">
        <v>20</v>
      </c>
      <c r="M31" s="58"/>
      <c r="N31" s="59" t="s">
        <v>21</v>
      </c>
      <c r="O31" s="58"/>
      <c r="P31" s="59" t="s">
        <v>21</v>
      </c>
      <c r="Q31" s="58"/>
      <c r="R31" s="60"/>
      <c r="T31" s="196"/>
      <c r="U31" s="17">
        <f aca="true" t="shared" si="0" ref="U31:U53">PHONETIC(I31)</f>
      </c>
      <c r="V31" s="17">
        <f aca="true" t="shared" si="1" ref="V31:V53">PHONETIC(J31)</f>
      </c>
      <c r="X31" s="17" t="str">
        <f aca="true" t="shared" si="2" ref="X31:X53">CONCATENATE(G31,Y31,H31)</f>
        <v>　 </v>
      </c>
      <c r="Y31" s="17" t="s">
        <v>67</v>
      </c>
      <c r="Z31" s="21" t="str">
        <f aca="true" t="shared" si="3" ref="Z31:Z53">CONCATENATE(U31,Y31,V31)</f>
        <v>　 </v>
      </c>
      <c r="AA31" s="17">
        <f aca="true" t="shared" si="4" ref="AA31:AA53">WIDECHAR(K31)</f>
      </c>
      <c r="AB31" s="17">
        <f aca="true" t="shared" si="5" ref="AB31:AB53">WIDECHAR(R31)</f>
      </c>
    </row>
    <row r="32" spans="5:28" ht="22.5" customHeight="1">
      <c r="E32" s="185"/>
      <c r="F32" s="61" t="s">
        <v>25</v>
      </c>
      <c r="G32" s="73"/>
      <c r="H32" s="73"/>
      <c r="I32" s="131"/>
      <c r="J32" s="131"/>
      <c r="K32" s="77"/>
      <c r="L32" s="62" t="s">
        <v>26</v>
      </c>
      <c r="M32" s="63"/>
      <c r="N32" s="64" t="s">
        <v>27</v>
      </c>
      <c r="O32" s="63"/>
      <c r="P32" s="64" t="s">
        <v>27</v>
      </c>
      <c r="Q32" s="63"/>
      <c r="R32" s="65"/>
      <c r="T32" s="196">
        <f>WIDECHAR(E32)</f>
      </c>
      <c r="U32" s="17">
        <f t="shared" si="0"/>
      </c>
      <c r="V32" s="17">
        <f t="shared" si="1"/>
      </c>
      <c r="X32" s="17" t="str">
        <f t="shared" si="2"/>
        <v>　 </v>
      </c>
      <c r="Y32" s="17" t="s">
        <v>67</v>
      </c>
      <c r="Z32" s="21" t="str">
        <f t="shared" si="3"/>
        <v>　 </v>
      </c>
      <c r="AA32" s="17">
        <f t="shared" si="4"/>
      </c>
      <c r="AB32" s="17">
        <f t="shared" si="5"/>
      </c>
    </row>
    <row r="33" spans="5:28" ht="22.5" customHeight="1">
      <c r="E33" s="185"/>
      <c r="F33" s="56" t="s">
        <v>28</v>
      </c>
      <c r="G33" s="72"/>
      <c r="H33" s="72"/>
      <c r="I33" s="130"/>
      <c r="J33" s="130"/>
      <c r="K33" s="76"/>
      <c r="L33" s="57" t="s">
        <v>26</v>
      </c>
      <c r="M33" s="58"/>
      <c r="N33" s="59" t="s">
        <v>27</v>
      </c>
      <c r="O33" s="58"/>
      <c r="P33" s="59" t="s">
        <v>27</v>
      </c>
      <c r="Q33" s="58"/>
      <c r="R33" s="60"/>
      <c r="T33" s="196"/>
      <c r="U33" s="17">
        <f t="shared" si="0"/>
      </c>
      <c r="V33" s="17">
        <f t="shared" si="1"/>
      </c>
      <c r="X33" s="17" t="str">
        <f t="shared" si="2"/>
        <v>　 </v>
      </c>
      <c r="Y33" s="17" t="s">
        <v>67</v>
      </c>
      <c r="Z33" s="21" t="str">
        <f t="shared" si="3"/>
        <v>　 </v>
      </c>
      <c r="AA33" s="17">
        <f t="shared" si="4"/>
      </c>
      <c r="AB33" s="17">
        <f t="shared" si="5"/>
      </c>
    </row>
    <row r="34" spans="5:28" ht="22.5" customHeight="1">
      <c r="E34" s="185"/>
      <c r="F34" s="61" t="s">
        <v>29</v>
      </c>
      <c r="G34" s="73"/>
      <c r="H34" s="73"/>
      <c r="I34" s="81"/>
      <c r="J34" s="81"/>
      <c r="K34" s="77"/>
      <c r="L34" s="62" t="s">
        <v>26</v>
      </c>
      <c r="M34" s="63"/>
      <c r="N34" s="64" t="s">
        <v>27</v>
      </c>
      <c r="O34" s="63"/>
      <c r="P34" s="64" t="s">
        <v>27</v>
      </c>
      <c r="Q34" s="63"/>
      <c r="R34" s="65"/>
      <c r="T34" s="196">
        <f>WIDECHAR(E34)</f>
      </c>
      <c r="U34" s="17">
        <f t="shared" si="0"/>
      </c>
      <c r="V34" s="17">
        <f t="shared" si="1"/>
      </c>
      <c r="X34" s="17" t="str">
        <f t="shared" si="2"/>
        <v>　 </v>
      </c>
      <c r="Y34" s="17" t="s">
        <v>67</v>
      </c>
      <c r="Z34" s="21" t="str">
        <f t="shared" si="3"/>
        <v>　 </v>
      </c>
      <c r="AA34" s="17">
        <f t="shared" si="4"/>
      </c>
      <c r="AB34" s="17">
        <f t="shared" si="5"/>
      </c>
    </row>
    <row r="35" spans="5:28" ht="22.5" customHeight="1">
      <c r="E35" s="185"/>
      <c r="F35" s="56" t="s">
        <v>30</v>
      </c>
      <c r="G35" s="72"/>
      <c r="H35" s="72"/>
      <c r="I35" s="80"/>
      <c r="J35" s="80"/>
      <c r="K35" s="76"/>
      <c r="L35" s="57" t="s">
        <v>11</v>
      </c>
      <c r="M35" s="58"/>
      <c r="N35" s="59" t="s">
        <v>27</v>
      </c>
      <c r="O35" s="58"/>
      <c r="P35" s="59" t="s">
        <v>27</v>
      </c>
      <c r="Q35" s="58"/>
      <c r="R35" s="60"/>
      <c r="T35" s="196"/>
      <c r="U35" s="17">
        <f t="shared" si="0"/>
      </c>
      <c r="V35" s="17">
        <f t="shared" si="1"/>
      </c>
      <c r="X35" s="17" t="str">
        <f t="shared" si="2"/>
        <v>　 </v>
      </c>
      <c r="Y35" s="17" t="s">
        <v>67</v>
      </c>
      <c r="Z35" s="21" t="str">
        <f t="shared" si="3"/>
        <v>　 </v>
      </c>
      <c r="AA35" s="17">
        <f t="shared" si="4"/>
      </c>
      <c r="AB35" s="17">
        <f t="shared" si="5"/>
      </c>
    </row>
    <row r="36" spans="5:28" ht="22.5" customHeight="1">
      <c r="E36" s="185"/>
      <c r="F36" s="61" t="s">
        <v>31</v>
      </c>
      <c r="G36" s="73"/>
      <c r="H36" s="73"/>
      <c r="I36" s="81"/>
      <c r="J36" s="81"/>
      <c r="K36" s="77"/>
      <c r="L36" s="62" t="s">
        <v>26</v>
      </c>
      <c r="M36" s="63"/>
      <c r="N36" s="64" t="s">
        <v>27</v>
      </c>
      <c r="O36" s="63"/>
      <c r="P36" s="64" t="s">
        <v>27</v>
      </c>
      <c r="Q36" s="63"/>
      <c r="R36" s="65"/>
      <c r="T36" s="196">
        <f>WIDECHAR(E36)</f>
      </c>
      <c r="U36" s="17">
        <f t="shared" si="0"/>
      </c>
      <c r="V36" s="17">
        <f t="shared" si="1"/>
      </c>
      <c r="X36" s="17" t="str">
        <f t="shared" si="2"/>
        <v>　 </v>
      </c>
      <c r="Y36" s="17" t="s">
        <v>67</v>
      </c>
      <c r="Z36" s="21" t="str">
        <f t="shared" si="3"/>
        <v>　 </v>
      </c>
      <c r="AA36" s="17">
        <f t="shared" si="4"/>
      </c>
      <c r="AB36" s="17">
        <f t="shared" si="5"/>
      </c>
    </row>
    <row r="37" spans="5:28" ht="22.5" customHeight="1" thickBot="1">
      <c r="E37" s="220"/>
      <c r="F37" s="66" t="s">
        <v>32</v>
      </c>
      <c r="G37" s="74"/>
      <c r="H37" s="74"/>
      <c r="I37" s="82"/>
      <c r="J37" s="82"/>
      <c r="K37" s="78"/>
      <c r="L37" s="67" t="s">
        <v>26</v>
      </c>
      <c r="M37" s="68"/>
      <c r="N37" s="69" t="s">
        <v>27</v>
      </c>
      <c r="O37" s="68"/>
      <c r="P37" s="69" t="s">
        <v>27</v>
      </c>
      <c r="Q37" s="68"/>
      <c r="R37" s="70"/>
      <c r="T37" s="196"/>
      <c r="U37" s="17">
        <f t="shared" si="0"/>
      </c>
      <c r="V37" s="17">
        <f t="shared" si="1"/>
      </c>
      <c r="X37" s="17" t="str">
        <f t="shared" si="2"/>
        <v>　 </v>
      </c>
      <c r="Y37" s="17" t="s">
        <v>67</v>
      </c>
      <c r="Z37" s="21" t="str">
        <f t="shared" si="3"/>
        <v>　 </v>
      </c>
      <c r="AA37" s="17">
        <f t="shared" si="4"/>
      </c>
      <c r="AB37" s="17">
        <f t="shared" si="5"/>
      </c>
    </row>
    <row r="38" spans="5:28" ht="22.5" customHeight="1" thickTop="1">
      <c r="E38" s="203"/>
      <c r="F38" s="51" t="s">
        <v>33</v>
      </c>
      <c r="G38" s="71"/>
      <c r="H38" s="71"/>
      <c r="I38" s="79"/>
      <c r="J38" s="79"/>
      <c r="K38" s="75"/>
      <c r="L38" s="52" t="s">
        <v>26</v>
      </c>
      <c r="M38" s="53"/>
      <c r="N38" s="54" t="s">
        <v>27</v>
      </c>
      <c r="O38" s="53"/>
      <c r="P38" s="54" t="s">
        <v>27</v>
      </c>
      <c r="Q38" s="53"/>
      <c r="R38" s="55"/>
      <c r="T38" s="196">
        <f>WIDECHAR(E38)</f>
      </c>
      <c r="U38" s="17">
        <f t="shared" si="0"/>
      </c>
      <c r="V38" s="17">
        <f t="shared" si="1"/>
      </c>
      <c r="X38" s="17" t="str">
        <f t="shared" si="2"/>
        <v>　 </v>
      </c>
      <c r="Y38" s="17" t="s">
        <v>67</v>
      </c>
      <c r="Z38" s="21" t="str">
        <f t="shared" si="3"/>
        <v>　 </v>
      </c>
      <c r="AA38" s="17">
        <f t="shared" si="4"/>
      </c>
      <c r="AB38" s="17">
        <f t="shared" si="5"/>
      </c>
    </row>
    <row r="39" spans="5:28" ht="22.5" customHeight="1">
      <c r="E39" s="185"/>
      <c r="F39" s="56" t="s">
        <v>34</v>
      </c>
      <c r="G39" s="72"/>
      <c r="H39" s="72"/>
      <c r="I39" s="80"/>
      <c r="J39" s="80"/>
      <c r="K39" s="76"/>
      <c r="L39" s="57" t="s">
        <v>26</v>
      </c>
      <c r="M39" s="58"/>
      <c r="N39" s="59" t="s">
        <v>27</v>
      </c>
      <c r="O39" s="58"/>
      <c r="P39" s="59" t="s">
        <v>27</v>
      </c>
      <c r="Q39" s="58"/>
      <c r="R39" s="60"/>
      <c r="T39" s="196"/>
      <c r="U39" s="17">
        <f t="shared" si="0"/>
      </c>
      <c r="V39" s="17">
        <f t="shared" si="1"/>
      </c>
      <c r="X39" s="17" t="str">
        <f t="shared" si="2"/>
        <v>　 </v>
      </c>
      <c r="Y39" s="17" t="s">
        <v>67</v>
      </c>
      <c r="Z39" s="21" t="str">
        <f t="shared" si="3"/>
        <v>　 </v>
      </c>
      <c r="AA39" s="17">
        <f t="shared" si="4"/>
      </c>
      <c r="AB39" s="17">
        <f t="shared" si="5"/>
      </c>
    </row>
    <row r="40" spans="5:28" ht="22.5" customHeight="1">
      <c r="E40" s="185"/>
      <c r="F40" s="61" t="s">
        <v>35</v>
      </c>
      <c r="G40" s="73"/>
      <c r="H40" s="73"/>
      <c r="I40" s="81"/>
      <c r="J40" s="81"/>
      <c r="K40" s="77"/>
      <c r="L40" s="62" t="s">
        <v>26</v>
      </c>
      <c r="M40" s="63"/>
      <c r="N40" s="64" t="s">
        <v>27</v>
      </c>
      <c r="O40" s="63"/>
      <c r="P40" s="64" t="s">
        <v>27</v>
      </c>
      <c r="Q40" s="63"/>
      <c r="R40" s="65"/>
      <c r="T40" s="196">
        <f>WIDECHAR(E40)</f>
      </c>
      <c r="U40" s="17">
        <f t="shared" si="0"/>
      </c>
      <c r="V40" s="17">
        <f t="shared" si="1"/>
      </c>
      <c r="X40" s="17" t="str">
        <f t="shared" si="2"/>
        <v>　 </v>
      </c>
      <c r="Y40" s="17" t="s">
        <v>67</v>
      </c>
      <c r="Z40" s="21" t="str">
        <f t="shared" si="3"/>
        <v>　 </v>
      </c>
      <c r="AA40" s="17">
        <f t="shared" si="4"/>
      </c>
      <c r="AB40" s="17">
        <f t="shared" si="5"/>
      </c>
    </row>
    <row r="41" spans="5:28" ht="22.5" customHeight="1">
      <c r="E41" s="185"/>
      <c r="F41" s="56" t="s">
        <v>36</v>
      </c>
      <c r="G41" s="72"/>
      <c r="H41" s="72"/>
      <c r="I41" s="80"/>
      <c r="J41" s="80"/>
      <c r="K41" s="76"/>
      <c r="L41" s="57" t="s">
        <v>26</v>
      </c>
      <c r="M41" s="58"/>
      <c r="N41" s="59" t="s">
        <v>27</v>
      </c>
      <c r="O41" s="58"/>
      <c r="P41" s="59" t="s">
        <v>27</v>
      </c>
      <c r="Q41" s="58"/>
      <c r="R41" s="60"/>
      <c r="T41" s="196"/>
      <c r="U41" s="17">
        <f t="shared" si="0"/>
      </c>
      <c r="V41" s="17">
        <f t="shared" si="1"/>
      </c>
      <c r="X41" s="17" t="str">
        <f t="shared" si="2"/>
        <v>　 </v>
      </c>
      <c r="Y41" s="17" t="s">
        <v>67</v>
      </c>
      <c r="Z41" s="21" t="str">
        <f t="shared" si="3"/>
        <v>　 </v>
      </c>
      <c r="AA41" s="17">
        <f t="shared" si="4"/>
      </c>
      <c r="AB41" s="17">
        <f t="shared" si="5"/>
      </c>
    </row>
    <row r="42" spans="5:28" ht="22.5" customHeight="1">
      <c r="E42" s="185"/>
      <c r="F42" s="61" t="s">
        <v>37</v>
      </c>
      <c r="G42" s="73"/>
      <c r="H42" s="73"/>
      <c r="I42" s="81"/>
      <c r="J42" s="81"/>
      <c r="K42" s="77"/>
      <c r="L42" s="62" t="s">
        <v>26</v>
      </c>
      <c r="M42" s="63"/>
      <c r="N42" s="64" t="s">
        <v>27</v>
      </c>
      <c r="O42" s="63"/>
      <c r="P42" s="64" t="s">
        <v>27</v>
      </c>
      <c r="Q42" s="63"/>
      <c r="R42" s="65"/>
      <c r="T42" s="196">
        <f>WIDECHAR(E42)</f>
      </c>
      <c r="U42" s="17">
        <f t="shared" si="0"/>
      </c>
      <c r="V42" s="17">
        <f t="shared" si="1"/>
      </c>
      <c r="X42" s="17" t="str">
        <f t="shared" si="2"/>
        <v>　 </v>
      </c>
      <c r="Y42" s="17" t="s">
        <v>67</v>
      </c>
      <c r="Z42" s="21" t="str">
        <f t="shared" si="3"/>
        <v>　 </v>
      </c>
      <c r="AA42" s="17">
        <f t="shared" si="4"/>
      </c>
      <c r="AB42" s="17">
        <f t="shared" si="5"/>
      </c>
    </row>
    <row r="43" spans="5:28" ht="22.5" customHeight="1">
      <c r="E43" s="185"/>
      <c r="F43" s="56" t="s">
        <v>38</v>
      </c>
      <c r="G43" s="72"/>
      <c r="H43" s="72"/>
      <c r="I43" s="80"/>
      <c r="J43" s="80"/>
      <c r="K43" s="76"/>
      <c r="L43" s="57" t="s">
        <v>26</v>
      </c>
      <c r="M43" s="58"/>
      <c r="N43" s="59" t="s">
        <v>27</v>
      </c>
      <c r="O43" s="58"/>
      <c r="P43" s="59" t="s">
        <v>27</v>
      </c>
      <c r="Q43" s="58"/>
      <c r="R43" s="60"/>
      <c r="T43" s="196"/>
      <c r="U43" s="17">
        <f t="shared" si="0"/>
      </c>
      <c r="V43" s="17">
        <f t="shared" si="1"/>
      </c>
      <c r="X43" s="17" t="str">
        <f t="shared" si="2"/>
        <v>　 </v>
      </c>
      <c r="Y43" s="17" t="s">
        <v>67</v>
      </c>
      <c r="Z43" s="21" t="str">
        <f t="shared" si="3"/>
        <v>　 </v>
      </c>
      <c r="AA43" s="17">
        <f t="shared" si="4"/>
      </c>
      <c r="AB43" s="17">
        <f t="shared" si="5"/>
      </c>
    </row>
    <row r="44" spans="5:28" ht="22.5" customHeight="1">
      <c r="E44" s="185"/>
      <c r="F44" s="61" t="s">
        <v>39</v>
      </c>
      <c r="G44" s="73"/>
      <c r="H44" s="73"/>
      <c r="I44" s="81"/>
      <c r="J44" s="81"/>
      <c r="K44" s="77"/>
      <c r="L44" s="62" t="s">
        <v>26</v>
      </c>
      <c r="M44" s="63"/>
      <c r="N44" s="64" t="s">
        <v>27</v>
      </c>
      <c r="O44" s="63"/>
      <c r="P44" s="64" t="s">
        <v>27</v>
      </c>
      <c r="Q44" s="63"/>
      <c r="R44" s="65"/>
      <c r="T44" s="196">
        <f>WIDECHAR(E44)</f>
      </c>
      <c r="U44" s="17">
        <f t="shared" si="0"/>
      </c>
      <c r="V44" s="17">
        <f t="shared" si="1"/>
      </c>
      <c r="X44" s="17" t="str">
        <f t="shared" si="2"/>
        <v>　 </v>
      </c>
      <c r="Y44" s="17" t="s">
        <v>67</v>
      </c>
      <c r="Z44" s="21" t="str">
        <f t="shared" si="3"/>
        <v>　 </v>
      </c>
      <c r="AA44" s="17">
        <f t="shared" si="4"/>
      </c>
      <c r="AB44" s="17">
        <f t="shared" si="5"/>
      </c>
    </row>
    <row r="45" spans="5:28" ht="22.5" customHeight="1" thickBot="1">
      <c r="E45" s="220"/>
      <c r="F45" s="66" t="s">
        <v>40</v>
      </c>
      <c r="G45" s="74"/>
      <c r="H45" s="74"/>
      <c r="I45" s="82"/>
      <c r="J45" s="82"/>
      <c r="K45" s="78"/>
      <c r="L45" s="67" t="s">
        <v>26</v>
      </c>
      <c r="M45" s="68"/>
      <c r="N45" s="69" t="s">
        <v>27</v>
      </c>
      <c r="O45" s="68"/>
      <c r="P45" s="69" t="s">
        <v>27</v>
      </c>
      <c r="Q45" s="68"/>
      <c r="R45" s="70"/>
      <c r="T45" s="196"/>
      <c r="U45" s="17">
        <f t="shared" si="0"/>
      </c>
      <c r="V45" s="17">
        <f t="shared" si="1"/>
      </c>
      <c r="X45" s="17" t="str">
        <f t="shared" si="2"/>
        <v>　 </v>
      </c>
      <c r="Y45" s="17" t="s">
        <v>67</v>
      </c>
      <c r="Z45" s="21" t="str">
        <f t="shared" si="3"/>
        <v>　 </v>
      </c>
      <c r="AA45" s="17">
        <f t="shared" si="4"/>
      </c>
      <c r="AB45" s="17">
        <f t="shared" si="5"/>
      </c>
    </row>
    <row r="46" spans="5:28" ht="22.5" customHeight="1" thickTop="1">
      <c r="E46" s="203"/>
      <c r="F46" s="51" t="s">
        <v>41</v>
      </c>
      <c r="G46" s="71"/>
      <c r="H46" s="71"/>
      <c r="I46" s="79"/>
      <c r="J46" s="79"/>
      <c r="K46" s="75"/>
      <c r="L46" s="52" t="s">
        <v>26</v>
      </c>
      <c r="M46" s="53"/>
      <c r="N46" s="54" t="s">
        <v>27</v>
      </c>
      <c r="O46" s="53"/>
      <c r="P46" s="54" t="s">
        <v>27</v>
      </c>
      <c r="Q46" s="53"/>
      <c r="R46" s="55"/>
      <c r="T46" s="196">
        <f>WIDECHAR(E46)</f>
      </c>
      <c r="U46" s="17">
        <f t="shared" si="0"/>
      </c>
      <c r="V46" s="17">
        <f t="shared" si="1"/>
      </c>
      <c r="X46" s="17" t="str">
        <f t="shared" si="2"/>
        <v>　 </v>
      </c>
      <c r="Y46" s="17" t="s">
        <v>67</v>
      </c>
      <c r="Z46" s="21" t="str">
        <f t="shared" si="3"/>
        <v>　 </v>
      </c>
      <c r="AA46" s="17">
        <f t="shared" si="4"/>
      </c>
      <c r="AB46" s="17">
        <f t="shared" si="5"/>
      </c>
    </row>
    <row r="47" spans="5:28" ht="22.5" customHeight="1">
      <c r="E47" s="185"/>
      <c r="F47" s="56" t="s">
        <v>42</v>
      </c>
      <c r="G47" s="72"/>
      <c r="H47" s="72"/>
      <c r="I47" s="80"/>
      <c r="J47" s="80"/>
      <c r="K47" s="76"/>
      <c r="L47" s="57" t="s">
        <v>26</v>
      </c>
      <c r="M47" s="58"/>
      <c r="N47" s="59" t="s">
        <v>27</v>
      </c>
      <c r="O47" s="58"/>
      <c r="P47" s="59" t="s">
        <v>27</v>
      </c>
      <c r="Q47" s="58"/>
      <c r="R47" s="60"/>
      <c r="T47" s="196"/>
      <c r="U47" s="17">
        <f t="shared" si="0"/>
      </c>
      <c r="V47" s="17">
        <f t="shared" si="1"/>
      </c>
      <c r="X47" s="17" t="str">
        <f t="shared" si="2"/>
        <v>　 </v>
      </c>
      <c r="Y47" s="17" t="s">
        <v>67</v>
      </c>
      <c r="Z47" s="21" t="str">
        <f t="shared" si="3"/>
        <v>　 </v>
      </c>
      <c r="AA47" s="17">
        <f t="shared" si="4"/>
      </c>
      <c r="AB47" s="17">
        <f t="shared" si="5"/>
      </c>
    </row>
    <row r="48" spans="5:28" ht="22.5" customHeight="1">
      <c r="E48" s="185"/>
      <c r="F48" s="61" t="s">
        <v>43</v>
      </c>
      <c r="G48" s="73"/>
      <c r="H48" s="73"/>
      <c r="I48" s="81"/>
      <c r="J48" s="81"/>
      <c r="K48" s="77"/>
      <c r="L48" s="62" t="s">
        <v>26</v>
      </c>
      <c r="M48" s="63"/>
      <c r="N48" s="64" t="s">
        <v>27</v>
      </c>
      <c r="O48" s="63"/>
      <c r="P48" s="64" t="s">
        <v>27</v>
      </c>
      <c r="Q48" s="63"/>
      <c r="R48" s="65"/>
      <c r="T48" s="196">
        <f>WIDECHAR(E48)</f>
      </c>
      <c r="U48" s="17">
        <f t="shared" si="0"/>
      </c>
      <c r="V48" s="17">
        <f t="shared" si="1"/>
      </c>
      <c r="X48" s="17" t="str">
        <f t="shared" si="2"/>
        <v>　 </v>
      </c>
      <c r="Y48" s="17" t="s">
        <v>67</v>
      </c>
      <c r="Z48" s="21" t="str">
        <f t="shared" si="3"/>
        <v>　 </v>
      </c>
      <c r="AA48" s="17">
        <f t="shared" si="4"/>
      </c>
      <c r="AB48" s="17">
        <f t="shared" si="5"/>
      </c>
    </row>
    <row r="49" spans="5:28" ht="22.5" customHeight="1">
      <c r="E49" s="185"/>
      <c r="F49" s="56" t="s">
        <v>44</v>
      </c>
      <c r="G49" s="72"/>
      <c r="H49" s="72"/>
      <c r="I49" s="80"/>
      <c r="J49" s="80"/>
      <c r="K49" s="76"/>
      <c r="L49" s="57" t="s">
        <v>26</v>
      </c>
      <c r="M49" s="58"/>
      <c r="N49" s="59" t="s">
        <v>27</v>
      </c>
      <c r="O49" s="58"/>
      <c r="P49" s="59" t="s">
        <v>27</v>
      </c>
      <c r="Q49" s="58"/>
      <c r="R49" s="60"/>
      <c r="T49" s="196"/>
      <c r="U49" s="17">
        <f t="shared" si="0"/>
      </c>
      <c r="V49" s="17">
        <f t="shared" si="1"/>
      </c>
      <c r="X49" s="17" t="str">
        <f t="shared" si="2"/>
        <v>　 </v>
      </c>
      <c r="Y49" s="17" t="s">
        <v>67</v>
      </c>
      <c r="Z49" s="21" t="str">
        <f t="shared" si="3"/>
        <v>　 </v>
      </c>
      <c r="AA49" s="17">
        <f t="shared" si="4"/>
      </c>
      <c r="AB49" s="17">
        <f t="shared" si="5"/>
      </c>
    </row>
    <row r="50" spans="5:28" ht="22.5" customHeight="1">
      <c r="E50" s="185"/>
      <c r="F50" s="61" t="s">
        <v>45</v>
      </c>
      <c r="G50" s="73"/>
      <c r="H50" s="73"/>
      <c r="I50" s="81"/>
      <c r="J50" s="81"/>
      <c r="K50" s="77"/>
      <c r="L50" s="62" t="s">
        <v>26</v>
      </c>
      <c r="M50" s="63"/>
      <c r="N50" s="64" t="s">
        <v>27</v>
      </c>
      <c r="O50" s="63"/>
      <c r="P50" s="64" t="s">
        <v>27</v>
      </c>
      <c r="Q50" s="63"/>
      <c r="R50" s="65"/>
      <c r="T50" s="196">
        <f>WIDECHAR(E50)</f>
      </c>
      <c r="U50" s="17">
        <f t="shared" si="0"/>
      </c>
      <c r="V50" s="17">
        <f t="shared" si="1"/>
      </c>
      <c r="X50" s="17" t="str">
        <f t="shared" si="2"/>
        <v>　 </v>
      </c>
      <c r="Y50" s="17" t="s">
        <v>67</v>
      </c>
      <c r="Z50" s="21" t="str">
        <f t="shared" si="3"/>
        <v>　 </v>
      </c>
      <c r="AA50" s="17">
        <f t="shared" si="4"/>
      </c>
      <c r="AB50" s="17">
        <f t="shared" si="5"/>
      </c>
    </row>
    <row r="51" spans="5:28" ht="22.5" customHeight="1">
      <c r="E51" s="185"/>
      <c r="F51" s="56" t="s">
        <v>46</v>
      </c>
      <c r="G51" s="72"/>
      <c r="H51" s="72"/>
      <c r="I51" s="80"/>
      <c r="J51" s="80"/>
      <c r="K51" s="76"/>
      <c r="L51" s="57" t="s">
        <v>26</v>
      </c>
      <c r="M51" s="58"/>
      <c r="N51" s="59" t="s">
        <v>27</v>
      </c>
      <c r="O51" s="58"/>
      <c r="P51" s="59" t="s">
        <v>27</v>
      </c>
      <c r="Q51" s="58"/>
      <c r="R51" s="60"/>
      <c r="T51" s="196"/>
      <c r="U51" s="17">
        <f t="shared" si="0"/>
      </c>
      <c r="V51" s="17">
        <f t="shared" si="1"/>
      </c>
      <c r="X51" s="17" t="str">
        <f t="shared" si="2"/>
        <v>　 </v>
      </c>
      <c r="Y51" s="17" t="s">
        <v>67</v>
      </c>
      <c r="Z51" s="21" t="str">
        <f t="shared" si="3"/>
        <v>　 </v>
      </c>
      <c r="AA51" s="17">
        <f t="shared" si="4"/>
      </c>
      <c r="AB51" s="17">
        <f t="shared" si="5"/>
      </c>
    </row>
    <row r="52" spans="5:28" ht="22.5" customHeight="1">
      <c r="E52" s="185"/>
      <c r="F52" s="61" t="s">
        <v>47</v>
      </c>
      <c r="G52" s="73"/>
      <c r="H52" s="73"/>
      <c r="I52" s="81"/>
      <c r="J52" s="81"/>
      <c r="K52" s="77"/>
      <c r="L52" s="62" t="s">
        <v>26</v>
      </c>
      <c r="M52" s="63"/>
      <c r="N52" s="64" t="s">
        <v>27</v>
      </c>
      <c r="O52" s="63"/>
      <c r="P52" s="64" t="s">
        <v>27</v>
      </c>
      <c r="Q52" s="63"/>
      <c r="R52" s="65"/>
      <c r="T52" s="196">
        <f>WIDECHAR(E52)</f>
      </c>
      <c r="U52" s="17">
        <f t="shared" si="0"/>
      </c>
      <c r="V52" s="17">
        <f t="shared" si="1"/>
      </c>
      <c r="X52" s="17" t="str">
        <f t="shared" si="2"/>
        <v>　 </v>
      </c>
      <c r="Y52" s="17" t="s">
        <v>67</v>
      </c>
      <c r="Z52" s="21" t="str">
        <f t="shared" si="3"/>
        <v>　 </v>
      </c>
      <c r="AA52" s="17">
        <f t="shared" si="4"/>
      </c>
      <c r="AB52" s="17">
        <f t="shared" si="5"/>
      </c>
    </row>
    <row r="53" spans="5:28" ht="22.5" customHeight="1" thickBot="1">
      <c r="E53" s="186"/>
      <c r="F53" s="83" t="s">
        <v>48</v>
      </c>
      <c r="G53" s="84"/>
      <c r="H53" s="84"/>
      <c r="I53" s="85"/>
      <c r="J53" s="85"/>
      <c r="K53" s="86"/>
      <c r="L53" s="87" t="s">
        <v>26</v>
      </c>
      <c r="M53" s="88"/>
      <c r="N53" s="89" t="s">
        <v>27</v>
      </c>
      <c r="O53" s="88"/>
      <c r="P53" s="89" t="s">
        <v>27</v>
      </c>
      <c r="Q53" s="88"/>
      <c r="R53" s="90"/>
      <c r="T53" s="196"/>
      <c r="U53" s="17">
        <f t="shared" si="0"/>
      </c>
      <c r="V53" s="17">
        <f t="shared" si="1"/>
      </c>
      <c r="X53" s="17" t="str">
        <f t="shared" si="2"/>
        <v>　 </v>
      </c>
      <c r="Y53" s="17" t="s">
        <v>67</v>
      </c>
      <c r="Z53" s="21" t="str">
        <f t="shared" si="3"/>
        <v>　 </v>
      </c>
      <c r="AA53" s="17">
        <f t="shared" si="4"/>
      </c>
      <c r="AB53" s="17">
        <f t="shared" si="5"/>
      </c>
    </row>
    <row r="54" ht="8.25" customHeight="1"/>
    <row r="55" ht="49.5" customHeight="1"/>
    <row r="56" ht="22.5" customHeight="1" thickBot="1">
      <c r="D56" s="17" t="s">
        <v>58</v>
      </c>
    </row>
    <row r="57" spans="5:18" ht="13.5">
      <c r="E57" s="152" t="s">
        <v>116</v>
      </c>
      <c r="F57" s="153"/>
      <c r="G57" s="154"/>
      <c r="H57" s="161" t="s">
        <v>114</v>
      </c>
      <c r="I57" s="188" t="s">
        <v>103</v>
      </c>
      <c r="J57" s="189"/>
      <c r="K57" s="188" t="s">
        <v>113</v>
      </c>
      <c r="L57" s="192"/>
      <c r="M57" s="189"/>
      <c r="N57" s="204" t="s">
        <v>80</v>
      </c>
      <c r="O57" s="153"/>
      <c r="P57" s="153"/>
      <c r="Q57" s="153"/>
      <c r="R57" s="205"/>
    </row>
    <row r="58" spans="5:18" ht="15" customHeight="1" thickBot="1">
      <c r="E58" s="155"/>
      <c r="F58" s="156"/>
      <c r="G58" s="157"/>
      <c r="H58" s="162"/>
      <c r="I58" s="190"/>
      <c r="J58" s="191"/>
      <c r="K58" s="190"/>
      <c r="L58" s="193"/>
      <c r="M58" s="191"/>
      <c r="N58" s="206"/>
      <c r="O58" s="156"/>
      <c r="P58" s="156"/>
      <c r="Q58" s="156"/>
      <c r="R58" s="207"/>
    </row>
    <row r="59" spans="5:26" ht="26.25" customHeight="1" thickBot="1" thickTop="1">
      <c r="E59" s="158"/>
      <c r="F59" s="159"/>
      <c r="G59" s="160"/>
      <c r="H59" s="91"/>
      <c r="I59" s="208"/>
      <c r="J59" s="209"/>
      <c r="K59" s="184"/>
      <c r="L59" s="184"/>
      <c r="M59" s="184"/>
      <c r="N59" s="197"/>
      <c r="O59" s="197"/>
      <c r="P59" s="197"/>
      <c r="Q59" s="197"/>
      <c r="R59" s="198"/>
      <c r="T59" s="17" t="s">
        <v>63</v>
      </c>
      <c r="Z59" s="17">
        <f>WIDECHAR(H59)</f>
      </c>
    </row>
    <row r="60" spans="5:20" ht="26.25" customHeight="1" thickBot="1">
      <c r="E60" s="149"/>
      <c r="F60" s="150"/>
      <c r="G60" s="151"/>
      <c r="H60" s="22"/>
      <c r="I60" s="181"/>
      <c r="J60" s="182"/>
      <c r="K60" s="183"/>
      <c r="L60" s="183"/>
      <c r="M60" s="183"/>
      <c r="N60" s="197"/>
      <c r="O60" s="197"/>
      <c r="P60" s="197"/>
      <c r="Q60" s="197"/>
      <c r="R60" s="198"/>
      <c r="T60" s="17" t="s">
        <v>64</v>
      </c>
    </row>
    <row r="61" spans="8:18" ht="26.25" customHeight="1">
      <c r="H61" s="23"/>
      <c r="I61" s="181"/>
      <c r="J61" s="182"/>
      <c r="K61" s="183"/>
      <c r="L61" s="183"/>
      <c r="M61" s="183"/>
      <c r="N61" s="197"/>
      <c r="O61" s="197"/>
      <c r="P61" s="197"/>
      <c r="Q61" s="197"/>
      <c r="R61" s="198"/>
    </row>
    <row r="62" spans="8:18" ht="26.25" customHeight="1" thickBot="1">
      <c r="H62" s="23"/>
      <c r="I62" s="199"/>
      <c r="J62" s="200"/>
      <c r="K62" s="168"/>
      <c r="L62" s="168"/>
      <c r="M62" s="168"/>
      <c r="N62" s="163"/>
      <c r="O62" s="163"/>
      <c r="P62" s="163"/>
      <c r="Q62" s="163"/>
      <c r="R62" s="164"/>
    </row>
    <row r="63" ht="8.25" customHeight="1"/>
    <row r="64" spans="4:5" ht="16.5" customHeight="1" thickBot="1">
      <c r="D64" s="24" t="s">
        <v>66</v>
      </c>
      <c r="E64" s="128" t="s">
        <v>126</v>
      </c>
    </row>
    <row r="65" spans="5:8" ht="16.5" customHeight="1" thickBot="1">
      <c r="E65" s="169" t="s">
        <v>125</v>
      </c>
      <c r="F65" s="170"/>
      <c r="G65" s="176" t="s">
        <v>115</v>
      </c>
      <c r="H65" s="178"/>
    </row>
    <row r="66" spans="5:21" ht="26.25" customHeight="1" thickBot="1" thickTop="1">
      <c r="E66" s="143"/>
      <c r="F66" s="144"/>
      <c r="G66" s="194"/>
      <c r="H66" s="195"/>
      <c r="U66" s="17">
        <f>WIDECHAR(G66)</f>
      </c>
    </row>
  </sheetData>
  <sheetProtection sheet="1"/>
  <mergeCells count="69">
    <mergeCell ref="T30:T31"/>
    <mergeCell ref="T52:T53"/>
    <mergeCell ref="T50:T51"/>
    <mergeCell ref="E38:E39"/>
    <mergeCell ref="E40:E41"/>
    <mergeCell ref="E42:E43"/>
    <mergeCell ref="T32:T33"/>
    <mergeCell ref="T34:T35"/>
    <mergeCell ref="T36:T37"/>
    <mergeCell ref="T38:T39"/>
    <mergeCell ref="I28:J28"/>
    <mergeCell ref="E46:E47"/>
    <mergeCell ref="E17:G17"/>
    <mergeCell ref="E18:G18"/>
    <mergeCell ref="G27:R27"/>
    <mergeCell ref="E36:E37"/>
    <mergeCell ref="E44:E45"/>
    <mergeCell ref="F27:F29"/>
    <mergeCell ref="K19:R19"/>
    <mergeCell ref="N61:R61"/>
    <mergeCell ref="E12:E13"/>
    <mergeCell ref="E30:E31"/>
    <mergeCell ref="E32:E33"/>
    <mergeCell ref="E34:E35"/>
    <mergeCell ref="N57:R58"/>
    <mergeCell ref="I59:J59"/>
    <mergeCell ref="L28:Q28"/>
    <mergeCell ref="E27:E29"/>
    <mergeCell ref="H17:I17"/>
    <mergeCell ref="G65:H65"/>
    <mergeCell ref="G66:H66"/>
    <mergeCell ref="T40:T41"/>
    <mergeCell ref="T42:T43"/>
    <mergeCell ref="T44:T45"/>
    <mergeCell ref="T46:T47"/>
    <mergeCell ref="T48:T49"/>
    <mergeCell ref="N59:R59"/>
    <mergeCell ref="N60:R60"/>
    <mergeCell ref="I62:J62"/>
    <mergeCell ref="K61:M61"/>
    <mergeCell ref="K59:M59"/>
    <mergeCell ref="E52:E53"/>
    <mergeCell ref="G28:H28"/>
    <mergeCell ref="I57:J58"/>
    <mergeCell ref="K57:M58"/>
    <mergeCell ref="K60:M60"/>
    <mergeCell ref="E48:E49"/>
    <mergeCell ref="I60:J60"/>
    <mergeCell ref="E50:E51"/>
    <mergeCell ref="G12:H12"/>
    <mergeCell ref="F12:F13"/>
    <mergeCell ref="K62:M62"/>
    <mergeCell ref="E65:F65"/>
    <mergeCell ref="H18:I18"/>
    <mergeCell ref="J18:R18"/>
    <mergeCell ref="J17:R17"/>
    <mergeCell ref="E19:G19"/>
    <mergeCell ref="H19:J19"/>
    <mergeCell ref="I61:J61"/>
    <mergeCell ref="B2:R2"/>
    <mergeCell ref="E66:F66"/>
    <mergeCell ref="K20:R20"/>
    <mergeCell ref="H20:J20"/>
    <mergeCell ref="E20:G20"/>
    <mergeCell ref="E60:G60"/>
    <mergeCell ref="E57:G58"/>
    <mergeCell ref="E59:G59"/>
    <mergeCell ref="H57:H58"/>
    <mergeCell ref="N62:R62"/>
  </mergeCells>
  <dataValidations count="3">
    <dataValidation type="list" allowBlank="1" showInputMessage="1" showErrorMessage="1" sqref="E14">
      <formula1>$T$14:$T$18</formula1>
    </dataValidation>
    <dataValidation type="list" allowBlank="1" showInputMessage="1" showErrorMessage="1" sqref="N59:R62">
      <formula1>$T$59:$T$60</formula1>
    </dataValidation>
    <dataValidation type="list" allowBlank="1" showInputMessage="1" showErrorMessage="1" sqref="F14">
      <formula1>$T$12:$T$13</formula1>
    </dataValidation>
  </dataValidations>
  <printOptions/>
  <pageMargins left="0.1968503937007874" right="0.1968503937007874" top="0.35433070866141736" bottom="0.2362204724409449" header="0" footer="0.1968503937007874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"/>
  <sheetViews>
    <sheetView showGridLines="0" view="pageBreakPreview" zoomScaleSheetLayoutView="100" workbookViewId="0" topLeftCell="A1">
      <selection activeCell="A1" sqref="A1:P1"/>
    </sheetView>
  </sheetViews>
  <sheetFormatPr defaultColWidth="9.140625" defaultRowHeight="15"/>
  <cols>
    <col min="1" max="1" width="11.8515625" style="3" customWidth="1"/>
    <col min="2" max="2" width="13.7109375" style="3" customWidth="1"/>
    <col min="3" max="3" width="11.8515625" style="3" customWidth="1"/>
    <col min="4" max="4" width="13.28125" style="3" customWidth="1"/>
    <col min="5" max="5" width="12.8515625" style="3" customWidth="1"/>
    <col min="6" max="6" width="12.421875" style="3" customWidth="1"/>
    <col min="7" max="7" width="11.7109375" style="3" customWidth="1"/>
    <col min="8" max="8" width="10.28125" style="3" customWidth="1"/>
    <col min="9" max="9" width="3.7109375" style="6" customWidth="1"/>
    <col min="10" max="10" width="4.421875" style="7" customWidth="1"/>
    <col min="11" max="11" width="2.421875" style="3" customWidth="1"/>
    <col min="12" max="12" width="4.421875" style="3" customWidth="1"/>
    <col min="13" max="13" width="2.421875" style="3" customWidth="1"/>
    <col min="14" max="14" width="4.421875" style="7" customWidth="1"/>
    <col min="15" max="16" width="10.421875" style="3" customWidth="1"/>
    <col min="17" max="16384" width="9.00390625" style="3" customWidth="1"/>
  </cols>
  <sheetData>
    <row r="1" spans="1:16" ht="30" customHeight="1" thickBot="1">
      <c r="A1" s="294" t="s">
        <v>134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22.5" customHeight="1" thickTop="1">
      <c r="A2" s="282" t="s">
        <v>0</v>
      </c>
      <c r="B2" s="301" t="str">
        <f>IF('入力シート'!E14="","     県",'入力シート'!E14&amp;"県")</f>
        <v>     県</v>
      </c>
      <c r="C2" s="292" t="s">
        <v>118</v>
      </c>
      <c r="D2" s="313" t="str">
        <f>IF('入力シート'!E18="","                       　　   学校",'入力シート'!E18)</f>
        <v>                       　　   学校</v>
      </c>
      <c r="E2" s="314"/>
      <c r="F2" s="314"/>
      <c r="G2" s="314"/>
      <c r="H2" s="315"/>
      <c r="I2" s="303" t="s">
        <v>1</v>
      </c>
      <c r="J2" s="304"/>
      <c r="K2" s="304"/>
      <c r="L2" s="304"/>
      <c r="M2" s="304"/>
      <c r="N2" s="304"/>
      <c r="O2" s="304"/>
      <c r="P2" s="305"/>
    </row>
    <row r="3" spans="1:16" ht="22.5" customHeight="1" thickBot="1">
      <c r="A3" s="283"/>
      <c r="B3" s="302"/>
      <c r="C3" s="293"/>
      <c r="D3" s="316"/>
      <c r="E3" s="317"/>
      <c r="F3" s="317"/>
      <c r="G3" s="317"/>
      <c r="H3" s="318"/>
      <c r="I3" s="242" t="s">
        <v>129</v>
      </c>
      <c r="J3" s="243"/>
      <c r="K3" s="243"/>
      <c r="L3" s="243"/>
      <c r="M3" s="243"/>
      <c r="N3" s="243"/>
      <c r="O3" s="243"/>
      <c r="P3" s="244"/>
    </row>
    <row r="4" spans="1:16" ht="22.5" customHeight="1" thickBot="1">
      <c r="A4" s="282" t="s">
        <v>120</v>
      </c>
      <c r="B4" s="297">
        <f>IF('入力シート'!F14="","",'入力シート'!F14)</f>
      </c>
      <c r="C4" s="292" t="s">
        <v>119</v>
      </c>
      <c r="D4" s="319" t="str">
        <f>IF('入力シート'!H18="","〒　　　　　　　-","　〒"&amp;'入力シート'!U18)</f>
        <v>〒　　　　　　　-</v>
      </c>
      <c r="E4" s="320"/>
      <c r="F4" s="8"/>
      <c r="G4" s="8"/>
      <c r="H4" s="8"/>
      <c r="I4" s="245" t="s">
        <v>104</v>
      </c>
      <c r="J4" s="246"/>
      <c r="K4" s="246"/>
      <c r="L4" s="246"/>
      <c r="M4" s="246"/>
      <c r="N4" s="246"/>
      <c r="O4" s="246" t="s">
        <v>65</v>
      </c>
      <c r="P4" s="247"/>
    </row>
    <row r="5" spans="1:16" ht="18.75" customHeight="1">
      <c r="A5" s="296"/>
      <c r="B5" s="298"/>
      <c r="C5" s="300"/>
      <c r="D5" s="321">
        <f>IF('入力シート'!J18="","",'入力シート'!J18)</f>
      </c>
      <c r="E5" s="322"/>
      <c r="F5" s="322"/>
      <c r="G5" s="322"/>
      <c r="H5" s="322"/>
      <c r="I5" s="310">
        <f>IF('入力シート'!I59="","",'入力シート'!I59)</f>
      </c>
      <c r="J5" s="311"/>
      <c r="K5" s="311"/>
      <c r="L5" s="311"/>
      <c r="M5" s="311"/>
      <c r="N5" s="311"/>
      <c r="O5" s="306">
        <f>IF('入力シート'!N59="","",'入力シート'!N59)</f>
      </c>
      <c r="P5" s="307"/>
    </row>
    <row r="6" spans="1:16" ht="18.75" customHeight="1" thickBot="1">
      <c r="A6" s="283"/>
      <c r="B6" s="299"/>
      <c r="C6" s="300"/>
      <c r="D6" s="321"/>
      <c r="E6" s="322"/>
      <c r="F6" s="322"/>
      <c r="G6" s="322"/>
      <c r="H6" s="322"/>
      <c r="I6" s="248"/>
      <c r="J6" s="249"/>
      <c r="K6" s="249"/>
      <c r="L6" s="249"/>
      <c r="M6" s="249"/>
      <c r="N6" s="249"/>
      <c r="O6" s="252"/>
      <c r="P6" s="253"/>
    </row>
    <row r="7" spans="1:16" ht="7.5" customHeight="1">
      <c r="A7" s="259"/>
      <c r="B7" s="260"/>
      <c r="C7" s="300"/>
      <c r="D7" s="9"/>
      <c r="E7" s="10"/>
      <c r="F7" s="10"/>
      <c r="G7" s="10"/>
      <c r="H7" s="10"/>
      <c r="I7" s="248">
        <f>IF('入力シート'!I60="","",'入力シート'!I60)</f>
      </c>
      <c r="J7" s="249"/>
      <c r="K7" s="249"/>
      <c r="L7" s="249"/>
      <c r="M7" s="249"/>
      <c r="N7" s="249"/>
      <c r="O7" s="252">
        <f>IF('入力シート'!N60="","",'入力シート'!N60)</f>
      </c>
      <c r="P7" s="253"/>
    </row>
    <row r="8" spans="1:16" ht="30" customHeight="1" thickBot="1">
      <c r="A8" s="261"/>
      <c r="B8" s="262"/>
      <c r="C8" s="293"/>
      <c r="D8" s="278" t="str">
        <f>IF('入力シート'!H20=""," TEL"," TEL"&amp;'入力シート'!U20)</f>
        <v> TEL</v>
      </c>
      <c r="E8" s="279"/>
      <c r="F8" s="279" t="str">
        <f>IF('入力シート'!K20=""," FAX"," FAX"&amp;'入力シート'!V20)</f>
        <v> FAX</v>
      </c>
      <c r="G8" s="312"/>
      <c r="H8" s="37"/>
      <c r="I8" s="248"/>
      <c r="J8" s="249"/>
      <c r="K8" s="249"/>
      <c r="L8" s="249"/>
      <c r="M8" s="249"/>
      <c r="N8" s="249"/>
      <c r="O8" s="252"/>
      <c r="P8" s="253"/>
    </row>
    <row r="9" spans="1:16" ht="18.75" customHeight="1">
      <c r="A9" s="261"/>
      <c r="B9" s="262"/>
      <c r="C9" s="292" t="s">
        <v>2</v>
      </c>
      <c r="D9" s="267">
        <f>IF('入力シート'!E20="","",'入力シート'!E20)</f>
      </c>
      <c r="E9" s="268"/>
      <c r="F9" s="268"/>
      <c r="G9" s="268"/>
      <c r="H9" s="92"/>
      <c r="I9" s="248">
        <f>IF('入力シート'!I61="","",'入力シート'!I61)</f>
      </c>
      <c r="J9" s="249"/>
      <c r="K9" s="249"/>
      <c r="L9" s="249"/>
      <c r="M9" s="249"/>
      <c r="N9" s="249"/>
      <c r="O9" s="252">
        <f>IF('入力シート'!N61="","",'入力シート'!N61)</f>
      </c>
      <c r="P9" s="253"/>
    </row>
    <row r="10" spans="1:16" ht="18.75" customHeight="1" thickBot="1">
      <c r="A10" s="263"/>
      <c r="B10" s="264"/>
      <c r="C10" s="293"/>
      <c r="D10" s="269"/>
      <c r="E10" s="270"/>
      <c r="F10" s="270"/>
      <c r="G10" s="270"/>
      <c r="H10" s="93"/>
      <c r="I10" s="248"/>
      <c r="J10" s="249"/>
      <c r="K10" s="249"/>
      <c r="L10" s="249"/>
      <c r="M10" s="249"/>
      <c r="N10" s="249"/>
      <c r="O10" s="252"/>
      <c r="P10" s="253"/>
    </row>
    <row r="11" spans="1:16" ht="18.75" customHeight="1">
      <c r="A11" s="284" t="s">
        <v>121</v>
      </c>
      <c r="B11" s="285"/>
      <c r="C11" s="288">
        <f>IF('入力シート'!E66="","",'入力シート'!E66)</f>
      </c>
      <c r="D11" s="289"/>
      <c r="E11" s="265" t="s">
        <v>9</v>
      </c>
      <c r="F11" s="271">
        <f>IF('入力シート'!G66="","",'入力シート'!U66)</f>
      </c>
      <c r="G11" s="272"/>
      <c r="H11" s="272"/>
      <c r="I11" s="248">
        <f>IF('入力シート'!I62="","",'入力シート'!I62)</f>
      </c>
      <c r="J11" s="249"/>
      <c r="K11" s="249"/>
      <c r="L11" s="249"/>
      <c r="M11" s="249"/>
      <c r="N11" s="249"/>
      <c r="O11" s="252">
        <f>IF('入力シート'!N62="","",'入力シート'!N62)</f>
      </c>
      <c r="P11" s="253"/>
    </row>
    <row r="12" spans="1:16" ht="18.75" customHeight="1" thickBot="1">
      <c r="A12" s="286"/>
      <c r="B12" s="287"/>
      <c r="C12" s="290"/>
      <c r="D12" s="291"/>
      <c r="E12" s="266"/>
      <c r="F12" s="273"/>
      <c r="G12" s="274"/>
      <c r="H12" s="274"/>
      <c r="I12" s="250"/>
      <c r="J12" s="251"/>
      <c r="K12" s="251"/>
      <c r="L12" s="251"/>
      <c r="M12" s="251"/>
      <c r="N12" s="251"/>
      <c r="O12" s="308"/>
      <c r="P12" s="309"/>
    </row>
    <row r="13" spans="1:16" ht="21.75" customHeight="1">
      <c r="A13" s="280" t="s">
        <v>3</v>
      </c>
      <c r="B13" s="275" t="s">
        <v>4</v>
      </c>
      <c r="C13" s="276"/>
      <c r="D13" s="277"/>
      <c r="E13" s="275" t="s">
        <v>7</v>
      </c>
      <c r="F13" s="276"/>
      <c r="G13" s="277"/>
      <c r="H13" s="280" t="s">
        <v>5</v>
      </c>
      <c r="I13" s="254" t="s">
        <v>6</v>
      </c>
      <c r="J13" s="255"/>
      <c r="K13" s="255"/>
      <c r="L13" s="255"/>
      <c r="M13" s="255"/>
      <c r="N13" s="256"/>
      <c r="O13" s="254" t="s">
        <v>10</v>
      </c>
      <c r="P13" s="256"/>
    </row>
    <row r="14" spans="1:16" ht="21.75" customHeight="1" thickBot="1">
      <c r="A14" s="281"/>
      <c r="B14" s="257"/>
      <c r="C14" s="243"/>
      <c r="D14" s="258"/>
      <c r="E14" s="257"/>
      <c r="F14" s="243"/>
      <c r="G14" s="258"/>
      <c r="H14" s="281"/>
      <c r="I14" s="257"/>
      <c r="J14" s="243"/>
      <c r="K14" s="243"/>
      <c r="L14" s="243"/>
      <c r="M14" s="243"/>
      <c r="N14" s="258"/>
      <c r="O14" s="257" t="s">
        <v>8</v>
      </c>
      <c r="P14" s="258"/>
    </row>
    <row r="15" spans="1:16" ht="32.25" customHeight="1">
      <c r="A15" s="224">
        <f>IF('入力シート'!E30="","",'入力シート'!E30)</f>
      </c>
      <c r="B15" s="229">
        <f>IF('入力シート'!G30="","",'入力シート'!G30&amp;"  "&amp;'入力シート'!H30)</f>
      </c>
      <c r="C15" s="230"/>
      <c r="D15" s="231"/>
      <c r="E15" s="235">
        <f>IF('入力シート'!I30="","",'入力シート'!Z30)</f>
      </c>
      <c r="F15" s="236"/>
      <c r="G15" s="237"/>
      <c r="H15" s="16" t="str">
        <f>IF('入力シート'!K30="","年",'入力シート'!AA30&amp;"年")</f>
        <v>年</v>
      </c>
      <c r="I15" s="110" t="s">
        <v>11</v>
      </c>
      <c r="J15" s="111">
        <f>IF('入力シート'!M30="","",'入力シート'!M30)</f>
      </c>
      <c r="K15" s="112" t="s">
        <v>12</v>
      </c>
      <c r="L15" s="111">
        <f>IF('入力シート'!O30="","",'入力シート'!O30)</f>
      </c>
      <c r="M15" s="112" t="s">
        <v>12</v>
      </c>
      <c r="N15" s="113">
        <f>IF('入力シート'!Q30="","",'入力シート'!Q30)</f>
      </c>
      <c r="O15" s="238">
        <f>IF('入力シート'!R30="","",'入力シート'!AB30)</f>
      </c>
      <c r="P15" s="239"/>
    </row>
    <row r="16" spans="1:16" ht="32.25" customHeight="1" thickBot="1">
      <c r="A16" s="225"/>
      <c r="B16" s="232">
        <f>IF('入力シート'!G31="","",'入力シート'!G31&amp;"  "&amp;'入力シート'!H31)</f>
      </c>
      <c r="C16" s="233"/>
      <c r="D16" s="234"/>
      <c r="E16" s="226">
        <f>IF('入力シート'!I31="","",'入力シート'!Z31)</f>
      </c>
      <c r="F16" s="227"/>
      <c r="G16" s="228"/>
      <c r="H16" s="114" t="str">
        <f>IF('入力シート'!K31="","年",'入力シート'!AA31&amp;"年")</f>
        <v>年</v>
      </c>
      <c r="I16" s="115" t="s">
        <v>11</v>
      </c>
      <c r="J16" s="116">
        <f>IF('入力シート'!M31="","",'入力シート'!M31)</f>
      </c>
      <c r="K16" s="117" t="s">
        <v>12</v>
      </c>
      <c r="L16" s="116">
        <f>IF('入力シート'!O31="","",'入力シート'!O31)</f>
      </c>
      <c r="M16" s="117" t="s">
        <v>12</v>
      </c>
      <c r="N16" s="118">
        <f>IF('入力シート'!Q31="","",'入力シート'!Q31)</f>
      </c>
      <c r="O16" s="240">
        <f>IF('入力シート'!R31="","",'入力シート'!AB31)</f>
      </c>
      <c r="P16" s="241"/>
    </row>
    <row r="17" spans="1:16" ht="32.25" customHeight="1">
      <c r="A17" s="224">
        <f>IF('入力シート'!E32="","",'入力シート'!E32)</f>
      </c>
      <c r="B17" s="229">
        <f>IF('入力シート'!G32="","",'入力シート'!G32&amp;"  "&amp;'入力シート'!H32)</f>
      </c>
      <c r="C17" s="230"/>
      <c r="D17" s="231"/>
      <c r="E17" s="235">
        <f>IF('入力シート'!I32="","",'入力シート'!Z32)</f>
      </c>
      <c r="F17" s="236"/>
      <c r="G17" s="237"/>
      <c r="H17" s="16" t="str">
        <f>IF('入力シート'!K32="","年",'入力シート'!AA32&amp;"年")</f>
        <v>年</v>
      </c>
      <c r="I17" s="110" t="s">
        <v>11</v>
      </c>
      <c r="J17" s="111">
        <f>IF('入力シート'!M32="","",'入力シート'!M32)</f>
      </c>
      <c r="K17" s="112" t="s">
        <v>12</v>
      </c>
      <c r="L17" s="111">
        <f>IF('入力シート'!O32="","",'入力シート'!O32)</f>
      </c>
      <c r="M17" s="112" t="s">
        <v>12</v>
      </c>
      <c r="N17" s="113">
        <f>IF('入力シート'!Q32="","",'入力シート'!Q32)</f>
      </c>
      <c r="O17" s="238">
        <f>IF('入力シート'!R32="","",'入力シート'!AB32)</f>
      </c>
      <c r="P17" s="239"/>
    </row>
    <row r="18" spans="1:16" ht="32.25" customHeight="1" thickBot="1">
      <c r="A18" s="225"/>
      <c r="B18" s="232">
        <f>IF('入力シート'!G33="","",'入力シート'!G33&amp;"  "&amp;'入力シート'!H33)</f>
      </c>
      <c r="C18" s="233"/>
      <c r="D18" s="234"/>
      <c r="E18" s="226">
        <f>IF('入力シート'!I33="","",'入力シート'!Z33)</f>
      </c>
      <c r="F18" s="227"/>
      <c r="G18" s="228"/>
      <c r="H18" s="114" t="str">
        <f>IF('入力シート'!K33="","年",'入力シート'!AA33&amp;"年")</f>
        <v>年</v>
      </c>
      <c r="I18" s="115" t="s">
        <v>11</v>
      </c>
      <c r="J18" s="116">
        <f>IF('入力シート'!M33="","",'入力シート'!M33)</f>
      </c>
      <c r="K18" s="117" t="s">
        <v>12</v>
      </c>
      <c r="L18" s="116">
        <f>IF('入力シート'!O33="","",'入力シート'!O33)</f>
      </c>
      <c r="M18" s="117" t="s">
        <v>12</v>
      </c>
      <c r="N18" s="118">
        <f>IF('入力シート'!Q33="","",'入力シート'!Q33)</f>
      </c>
      <c r="O18" s="240">
        <f>IF('入力シート'!R33="","",'入力シート'!AB33)</f>
      </c>
      <c r="P18" s="241"/>
    </row>
    <row r="19" spans="1:16" ht="32.25" customHeight="1">
      <c r="A19" s="224">
        <f>IF('入力シート'!E34="","",'入力シート'!E34)</f>
      </c>
      <c r="B19" s="229">
        <f>IF('入力シート'!G34="","",'入力シート'!G34&amp;"  "&amp;'入力シート'!H34)</f>
      </c>
      <c r="C19" s="230"/>
      <c r="D19" s="231"/>
      <c r="E19" s="235">
        <f>IF('入力シート'!I34="","",'入力シート'!Z34)</f>
      </c>
      <c r="F19" s="236"/>
      <c r="G19" s="237"/>
      <c r="H19" s="16" t="str">
        <f>IF('入力シート'!K34="","年",'入力シート'!AA34&amp;"年")</f>
        <v>年</v>
      </c>
      <c r="I19" s="110" t="s">
        <v>11</v>
      </c>
      <c r="J19" s="111">
        <f>IF('入力シート'!M34="","",'入力シート'!M34)</f>
      </c>
      <c r="K19" s="112" t="s">
        <v>12</v>
      </c>
      <c r="L19" s="111">
        <f>IF('入力シート'!O34="","",'入力シート'!O34)</f>
      </c>
      <c r="M19" s="112" t="s">
        <v>12</v>
      </c>
      <c r="N19" s="113">
        <f>IF('入力シート'!Q34="","",'入力シート'!Q34)</f>
      </c>
      <c r="O19" s="238">
        <f>IF('入力シート'!R34="","",'入力シート'!AB34)</f>
      </c>
      <c r="P19" s="239"/>
    </row>
    <row r="20" spans="1:16" ht="32.25" customHeight="1" thickBot="1">
      <c r="A20" s="225"/>
      <c r="B20" s="232">
        <f>IF('入力シート'!G35="","",'入力シート'!G35&amp;"  "&amp;'入力シート'!H35)</f>
      </c>
      <c r="C20" s="233"/>
      <c r="D20" s="234"/>
      <c r="E20" s="226">
        <f>IF('入力シート'!I35="","",'入力シート'!Z35)</f>
      </c>
      <c r="F20" s="227"/>
      <c r="G20" s="228"/>
      <c r="H20" s="114" t="str">
        <f>IF('入力シート'!K35="","年",'入力シート'!AA35&amp;"年")</f>
        <v>年</v>
      </c>
      <c r="I20" s="115" t="s">
        <v>11</v>
      </c>
      <c r="J20" s="116">
        <f>IF('入力シート'!M35="","",'入力シート'!M35)</f>
      </c>
      <c r="K20" s="117" t="s">
        <v>12</v>
      </c>
      <c r="L20" s="116">
        <f>IF('入力シート'!O35="","",'入力シート'!O35)</f>
      </c>
      <c r="M20" s="117" t="s">
        <v>12</v>
      </c>
      <c r="N20" s="118">
        <f>IF('入力シート'!Q35="","",'入力シート'!Q35)</f>
      </c>
      <c r="O20" s="240">
        <f>IF('入力シート'!R35="","",'入力シート'!AB35)</f>
      </c>
      <c r="P20" s="241"/>
    </row>
    <row r="21" spans="1:16" ht="32.25" customHeight="1">
      <c r="A21" s="224">
        <f>IF('入力シート'!E36="","",'入力シート'!E36)</f>
      </c>
      <c r="B21" s="229">
        <f>IF('入力シート'!G36="","",'入力シート'!G36&amp;"  "&amp;'入力シート'!H36)</f>
      </c>
      <c r="C21" s="230"/>
      <c r="D21" s="231"/>
      <c r="E21" s="235">
        <f>IF('入力シート'!I36="","",'入力シート'!Z36)</f>
      </c>
      <c r="F21" s="236"/>
      <c r="G21" s="237"/>
      <c r="H21" s="16" t="str">
        <f>IF('入力シート'!K36="","年",'入力シート'!AA36&amp;"年")</f>
        <v>年</v>
      </c>
      <c r="I21" s="110" t="s">
        <v>11</v>
      </c>
      <c r="J21" s="111">
        <f>IF('入力シート'!M36="","",'入力シート'!M36)</f>
      </c>
      <c r="K21" s="112" t="s">
        <v>12</v>
      </c>
      <c r="L21" s="111">
        <f>IF('入力シート'!O36="","",'入力シート'!O36)</f>
      </c>
      <c r="M21" s="112" t="s">
        <v>12</v>
      </c>
      <c r="N21" s="113">
        <f>IF('入力シート'!Q36="","",'入力シート'!Q36)</f>
      </c>
      <c r="O21" s="238">
        <f>IF('入力シート'!R36="","",'入力シート'!AB36)</f>
      </c>
      <c r="P21" s="239"/>
    </row>
    <row r="22" spans="1:16" ht="32.25" customHeight="1" thickBot="1">
      <c r="A22" s="225"/>
      <c r="B22" s="232">
        <f>IF('入力シート'!G37="","",'入力シート'!G37&amp;"  "&amp;'入力シート'!H37)</f>
      </c>
      <c r="C22" s="233"/>
      <c r="D22" s="234"/>
      <c r="E22" s="226">
        <f>IF('入力シート'!I37="","",'入力シート'!Z37)</f>
      </c>
      <c r="F22" s="227"/>
      <c r="G22" s="228"/>
      <c r="H22" s="114" t="str">
        <f>IF('入力シート'!K37="","年",'入力シート'!AA37&amp;"年")</f>
        <v>年</v>
      </c>
      <c r="I22" s="115" t="s">
        <v>11</v>
      </c>
      <c r="J22" s="116">
        <f>IF('入力シート'!M37="","",'入力シート'!M37)</f>
      </c>
      <c r="K22" s="117" t="s">
        <v>12</v>
      </c>
      <c r="L22" s="116">
        <f>IF('入力シート'!O37="","",'入力シート'!O37)</f>
      </c>
      <c r="M22" s="117" t="s">
        <v>12</v>
      </c>
      <c r="N22" s="118">
        <f>IF('入力シート'!Q37="","",'入力シート'!Q37)</f>
      </c>
      <c r="O22" s="240">
        <f>IF('入力シート'!R37="","",'入力シート'!AB37)</f>
      </c>
      <c r="P22" s="241"/>
    </row>
    <row r="23" spans="1:15" ht="13.5">
      <c r="A23" s="4"/>
      <c r="B23" s="4"/>
      <c r="C23" s="4"/>
      <c r="D23" s="4"/>
      <c r="E23" s="4"/>
      <c r="F23" s="4"/>
      <c r="G23" s="4"/>
      <c r="H23" s="4"/>
      <c r="I23" s="2"/>
      <c r="J23" s="1"/>
      <c r="K23" s="4"/>
      <c r="L23" s="4"/>
      <c r="M23" s="4"/>
      <c r="N23" s="1"/>
      <c r="O23" s="4"/>
    </row>
    <row r="24" ht="13.5">
      <c r="A24" s="5"/>
    </row>
  </sheetData>
  <sheetProtection/>
  <mergeCells count="66">
    <mergeCell ref="I2:P2"/>
    <mergeCell ref="O7:P8"/>
    <mergeCell ref="O5:P6"/>
    <mergeCell ref="O11:P12"/>
    <mergeCell ref="I5:N6"/>
    <mergeCell ref="F8:G8"/>
    <mergeCell ref="D2:H3"/>
    <mergeCell ref="D4:E4"/>
    <mergeCell ref="D5:H6"/>
    <mergeCell ref="I7:N8"/>
    <mergeCell ref="E17:G17"/>
    <mergeCell ref="E18:G18"/>
    <mergeCell ref="E15:G15"/>
    <mergeCell ref="A1:P1"/>
    <mergeCell ref="O15:P15"/>
    <mergeCell ref="C9:C10"/>
    <mergeCell ref="A4:A6"/>
    <mergeCell ref="B4:B6"/>
    <mergeCell ref="C4:C8"/>
    <mergeCell ref="B2:B3"/>
    <mergeCell ref="H13:H14"/>
    <mergeCell ref="B13:D14"/>
    <mergeCell ref="A2:A3"/>
    <mergeCell ref="A11:B12"/>
    <mergeCell ref="C11:D12"/>
    <mergeCell ref="C2:C3"/>
    <mergeCell ref="I13:N14"/>
    <mergeCell ref="O13:P13"/>
    <mergeCell ref="O14:P14"/>
    <mergeCell ref="A7:B10"/>
    <mergeCell ref="E11:E12"/>
    <mergeCell ref="D9:G10"/>
    <mergeCell ref="F11:H12"/>
    <mergeCell ref="E13:G14"/>
    <mergeCell ref="D8:E8"/>
    <mergeCell ref="A13:A14"/>
    <mergeCell ref="O21:P21"/>
    <mergeCell ref="O22:P22"/>
    <mergeCell ref="I3:P3"/>
    <mergeCell ref="I4:N4"/>
    <mergeCell ref="O4:P4"/>
    <mergeCell ref="I11:N12"/>
    <mergeCell ref="O9:P10"/>
    <mergeCell ref="O19:P19"/>
    <mergeCell ref="I9:N10"/>
    <mergeCell ref="O16:P16"/>
    <mergeCell ref="B21:D21"/>
    <mergeCell ref="B22:D22"/>
    <mergeCell ref="E21:G21"/>
    <mergeCell ref="O17:P17"/>
    <mergeCell ref="O20:P20"/>
    <mergeCell ref="E22:G22"/>
    <mergeCell ref="E19:G19"/>
    <mergeCell ref="B20:D20"/>
    <mergeCell ref="O18:P18"/>
    <mergeCell ref="B19:D19"/>
    <mergeCell ref="A21:A22"/>
    <mergeCell ref="A19:A20"/>
    <mergeCell ref="E16:G16"/>
    <mergeCell ref="B15:D15"/>
    <mergeCell ref="B16:D16"/>
    <mergeCell ref="E20:G20"/>
    <mergeCell ref="A17:A18"/>
    <mergeCell ref="B17:D17"/>
    <mergeCell ref="B18:D18"/>
    <mergeCell ref="A15:A16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"/>
  <sheetViews>
    <sheetView showGridLines="0" view="pageBreakPreview" zoomScaleSheetLayoutView="100" workbookViewId="0" topLeftCell="A13">
      <selection activeCell="D5" sqref="D5:H6"/>
    </sheetView>
  </sheetViews>
  <sheetFormatPr defaultColWidth="9.140625" defaultRowHeight="15"/>
  <cols>
    <col min="1" max="1" width="11.8515625" style="3" customWidth="1"/>
    <col min="2" max="2" width="13.7109375" style="3" customWidth="1"/>
    <col min="3" max="3" width="11.8515625" style="3" customWidth="1"/>
    <col min="4" max="4" width="13.28125" style="3" customWidth="1"/>
    <col min="5" max="5" width="12.8515625" style="3" customWidth="1"/>
    <col min="6" max="6" width="12.421875" style="3" customWidth="1"/>
    <col min="7" max="7" width="11.7109375" style="3" customWidth="1"/>
    <col min="8" max="8" width="10.28125" style="3" customWidth="1"/>
    <col min="9" max="9" width="3.7109375" style="6" customWidth="1"/>
    <col min="10" max="10" width="4.421875" style="7" customWidth="1"/>
    <col min="11" max="11" width="2.421875" style="3" customWidth="1"/>
    <col min="12" max="12" width="4.421875" style="3" customWidth="1"/>
    <col min="13" max="13" width="2.421875" style="3" customWidth="1"/>
    <col min="14" max="14" width="4.421875" style="7" customWidth="1"/>
    <col min="15" max="16" width="10.421875" style="3" customWidth="1"/>
    <col min="17" max="16384" width="9.00390625" style="3" customWidth="1"/>
  </cols>
  <sheetData>
    <row r="1" spans="1:16" ht="30" customHeight="1" thickBot="1">
      <c r="A1" s="294" t="s">
        <v>135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22.5" customHeight="1" thickTop="1">
      <c r="A2" s="282" t="s">
        <v>0</v>
      </c>
      <c r="B2" s="301" t="str">
        <f>IF('入力シート'!E14="","     県",'入力シート'!E14&amp;"県")</f>
        <v>     県</v>
      </c>
      <c r="C2" s="292" t="s">
        <v>118</v>
      </c>
      <c r="D2" s="313" t="str">
        <f>IF('入力シート'!E18="","                      　　    学校",'入力シート'!E18)</f>
        <v>                      　　    学校</v>
      </c>
      <c r="E2" s="314"/>
      <c r="F2" s="314"/>
      <c r="G2" s="314"/>
      <c r="H2" s="315"/>
      <c r="I2" s="303" t="s">
        <v>1</v>
      </c>
      <c r="J2" s="304"/>
      <c r="K2" s="304"/>
      <c r="L2" s="304"/>
      <c r="M2" s="304"/>
      <c r="N2" s="304"/>
      <c r="O2" s="304"/>
      <c r="P2" s="305"/>
    </row>
    <row r="3" spans="1:16" ht="22.5" customHeight="1" thickBot="1">
      <c r="A3" s="283"/>
      <c r="B3" s="302"/>
      <c r="C3" s="293"/>
      <c r="D3" s="316"/>
      <c r="E3" s="317"/>
      <c r="F3" s="317"/>
      <c r="G3" s="317"/>
      <c r="H3" s="318"/>
      <c r="I3" s="242" t="s">
        <v>129</v>
      </c>
      <c r="J3" s="243"/>
      <c r="K3" s="243"/>
      <c r="L3" s="243"/>
      <c r="M3" s="243"/>
      <c r="N3" s="243"/>
      <c r="O3" s="243"/>
      <c r="P3" s="244"/>
    </row>
    <row r="4" spans="1:16" ht="22.5" customHeight="1" thickBot="1">
      <c r="A4" s="282" t="s">
        <v>120</v>
      </c>
      <c r="B4" s="297">
        <f>IF('入力シート'!F14="","",'入力シート'!F14)</f>
      </c>
      <c r="C4" s="292" t="s">
        <v>119</v>
      </c>
      <c r="D4" s="327" t="str">
        <f>IF('入力シート'!H18="","〒　　　　　　　-","　〒"&amp;'入力シート'!U18)</f>
        <v>〒　　　　　　　-</v>
      </c>
      <c r="E4" s="328"/>
      <c r="F4" s="8"/>
      <c r="G4" s="8"/>
      <c r="H4" s="8"/>
      <c r="I4" s="329" t="s">
        <v>104</v>
      </c>
      <c r="J4" s="330"/>
      <c r="K4" s="330"/>
      <c r="L4" s="330"/>
      <c r="M4" s="330"/>
      <c r="N4" s="331"/>
      <c r="O4" s="332" t="s">
        <v>65</v>
      </c>
      <c r="P4" s="333"/>
    </row>
    <row r="5" spans="1:16" ht="18.75" customHeight="1">
      <c r="A5" s="296"/>
      <c r="B5" s="298"/>
      <c r="C5" s="300"/>
      <c r="D5" s="321">
        <f>IF('入力シート'!J18="","",'入力シート'!J18)</f>
      </c>
      <c r="E5" s="322"/>
      <c r="F5" s="322"/>
      <c r="G5" s="322"/>
      <c r="H5" s="322"/>
      <c r="I5" s="337">
        <f>IF('入力シート'!I59="","",'入力シート'!I59)</f>
      </c>
      <c r="J5" s="338"/>
      <c r="K5" s="338"/>
      <c r="L5" s="338"/>
      <c r="M5" s="338"/>
      <c r="N5" s="338"/>
      <c r="O5" s="323">
        <f>IF('入力シート'!N59="","",'入力シート'!N59)</f>
      </c>
      <c r="P5" s="324"/>
    </row>
    <row r="6" spans="1:16" ht="18.75" customHeight="1" thickBot="1">
      <c r="A6" s="283"/>
      <c r="B6" s="299"/>
      <c r="C6" s="300"/>
      <c r="D6" s="321"/>
      <c r="E6" s="322"/>
      <c r="F6" s="322"/>
      <c r="G6" s="322"/>
      <c r="H6" s="322"/>
      <c r="I6" s="334"/>
      <c r="J6" s="335"/>
      <c r="K6" s="335"/>
      <c r="L6" s="335"/>
      <c r="M6" s="335"/>
      <c r="N6" s="335"/>
      <c r="O6" s="325"/>
      <c r="P6" s="326"/>
    </row>
    <row r="7" spans="1:16" ht="7.5" customHeight="1">
      <c r="A7" s="259"/>
      <c r="B7" s="260"/>
      <c r="C7" s="300"/>
      <c r="D7" s="9"/>
      <c r="E7" s="10"/>
      <c r="F7" s="10"/>
      <c r="G7" s="10"/>
      <c r="H7" s="10"/>
      <c r="I7" s="334">
        <f>IF('入力シート'!I60="","",'入力シート'!I60)</f>
      </c>
      <c r="J7" s="335"/>
      <c r="K7" s="335"/>
      <c r="L7" s="335"/>
      <c r="M7" s="335"/>
      <c r="N7" s="335"/>
      <c r="O7" s="325">
        <f>IF('入力シート'!N60="","",'入力シート'!N60)</f>
      </c>
      <c r="P7" s="326"/>
    </row>
    <row r="8" spans="1:16" ht="30" customHeight="1" thickBot="1">
      <c r="A8" s="261"/>
      <c r="B8" s="262"/>
      <c r="C8" s="293"/>
      <c r="D8" s="278" t="str">
        <f>IF('入力シート'!H20=""," TEL"," TEL "&amp;'入力シート'!U20)</f>
        <v> TEL</v>
      </c>
      <c r="E8" s="279"/>
      <c r="F8" s="279" t="str">
        <f>IF('入力シート'!K20=""," FAX","   FAX "&amp;'入力シート'!V20)</f>
        <v> FAX</v>
      </c>
      <c r="G8" s="336"/>
      <c r="H8" s="127"/>
      <c r="I8" s="334"/>
      <c r="J8" s="335"/>
      <c r="K8" s="335"/>
      <c r="L8" s="335"/>
      <c r="M8" s="335"/>
      <c r="N8" s="335"/>
      <c r="O8" s="325"/>
      <c r="P8" s="326"/>
    </row>
    <row r="9" spans="1:16" ht="18.75" customHeight="1">
      <c r="A9" s="261"/>
      <c r="B9" s="262"/>
      <c r="C9" s="292" t="s">
        <v>2</v>
      </c>
      <c r="D9" s="267">
        <f>IF('入力シート'!E20="","",'入力シート'!E20)</f>
      </c>
      <c r="E9" s="268"/>
      <c r="F9" s="268"/>
      <c r="G9" s="268"/>
      <c r="H9" s="92"/>
      <c r="I9" s="334">
        <f>IF('入力シート'!I61="","",'入力シート'!I61)</f>
      </c>
      <c r="J9" s="335"/>
      <c r="K9" s="335"/>
      <c r="L9" s="335"/>
      <c r="M9" s="335"/>
      <c r="N9" s="335"/>
      <c r="O9" s="325">
        <f>IF('入力シート'!N61="","",'入力シート'!N61)</f>
      </c>
      <c r="P9" s="326"/>
    </row>
    <row r="10" spans="1:16" ht="18.75" customHeight="1" thickBot="1">
      <c r="A10" s="263"/>
      <c r="B10" s="264"/>
      <c r="C10" s="293"/>
      <c r="D10" s="269"/>
      <c r="E10" s="270"/>
      <c r="F10" s="270"/>
      <c r="G10" s="270"/>
      <c r="H10" s="93"/>
      <c r="I10" s="334"/>
      <c r="J10" s="335"/>
      <c r="K10" s="335"/>
      <c r="L10" s="335"/>
      <c r="M10" s="335"/>
      <c r="N10" s="335"/>
      <c r="O10" s="325"/>
      <c r="P10" s="326"/>
    </row>
    <row r="11" spans="1:16" ht="18.75" customHeight="1">
      <c r="A11" s="284" t="s">
        <v>121</v>
      </c>
      <c r="B11" s="285"/>
      <c r="C11" s="288">
        <f>IF('入力シート'!E66="","",'入力シート'!E66)</f>
      </c>
      <c r="D11" s="289"/>
      <c r="E11" s="265" t="s">
        <v>9</v>
      </c>
      <c r="F11" s="271">
        <f>IF('入力シート'!G66="","",'入力シート'!U66)</f>
      </c>
      <c r="G11" s="272"/>
      <c r="H11" s="272"/>
      <c r="I11" s="334">
        <f>IF('入力シート'!I62="","",'入力シート'!I62)</f>
      </c>
      <c r="J11" s="335"/>
      <c r="K11" s="335"/>
      <c r="L11" s="335"/>
      <c r="M11" s="335"/>
      <c r="N11" s="335"/>
      <c r="O11" s="325">
        <f>IF('入力シート'!N62="","",'入力シート'!N62)</f>
      </c>
      <c r="P11" s="326"/>
    </row>
    <row r="12" spans="1:16" ht="18.75" customHeight="1" thickBot="1">
      <c r="A12" s="286"/>
      <c r="B12" s="287"/>
      <c r="C12" s="290"/>
      <c r="D12" s="291"/>
      <c r="E12" s="266"/>
      <c r="F12" s="273"/>
      <c r="G12" s="274"/>
      <c r="H12" s="274"/>
      <c r="I12" s="339"/>
      <c r="J12" s="340"/>
      <c r="K12" s="340"/>
      <c r="L12" s="340"/>
      <c r="M12" s="340"/>
      <c r="N12" s="340"/>
      <c r="O12" s="341"/>
      <c r="P12" s="342"/>
    </row>
    <row r="13" spans="1:16" ht="21.75" customHeight="1">
      <c r="A13" s="280" t="s">
        <v>3</v>
      </c>
      <c r="B13" s="275" t="s">
        <v>4</v>
      </c>
      <c r="C13" s="276"/>
      <c r="D13" s="277"/>
      <c r="E13" s="275" t="s">
        <v>7</v>
      </c>
      <c r="F13" s="276"/>
      <c r="G13" s="277"/>
      <c r="H13" s="280" t="s">
        <v>5</v>
      </c>
      <c r="I13" s="254" t="s">
        <v>6</v>
      </c>
      <c r="J13" s="255"/>
      <c r="K13" s="255"/>
      <c r="L13" s="255"/>
      <c r="M13" s="255"/>
      <c r="N13" s="256"/>
      <c r="O13" s="254" t="s">
        <v>10</v>
      </c>
      <c r="P13" s="256"/>
    </row>
    <row r="14" spans="1:16" ht="21.75" customHeight="1" thickBot="1">
      <c r="A14" s="281"/>
      <c r="B14" s="257"/>
      <c r="C14" s="243"/>
      <c r="D14" s="258"/>
      <c r="E14" s="257"/>
      <c r="F14" s="243"/>
      <c r="G14" s="258"/>
      <c r="H14" s="281"/>
      <c r="I14" s="257"/>
      <c r="J14" s="243"/>
      <c r="K14" s="243"/>
      <c r="L14" s="243"/>
      <c r="M14" s="243"/>
      <c r="N14" s="258"/>
      <c r="O14" s="257" t="s">
        <v>8</v>
      </c>
      <c r="P14" s="258"/>
    </row>
    <row r="15" spans="1:16" ht="32.25" customHeight="1">
      <c r="A15" s="343">
        <f>IF('入力シート'!E38="","",'入力シート'!E38)</f>
      </c>
      <c r="B15" s="229">
        <f>IF('入力シート'!G38="","",'入力シート'!G38&amp;"  "&amp;'入力シート'!H38)</f>
      </c>
      <c r="C15" s="345"/>
      <c r="D15" s="346"/>
      <c r="E15" s="235">
        <f>IF('入力シート'!I38="","",'入力シート'!Z38)</f>
      </c>
      <c r="F15" s="347"/>
      <c r="G15" s="348"/>
      <c r="H15" s="16" t="str">
        <f>IF('入力シート'!K38="","年",'入力シート'!AA38&amp;"年")</f>
        <v>年</v>
      </c>
      <c r="I15" s="119" t="s">
        <v>11</v>
      </c>
      <c r="J15" s="120">
        <f>IF('入力シート'!M38="","",'入力シート'!M38)</f>
      </c>
      <c r="K15" s="125" t="s">
        <v>12</v>
      </c>
      <c r="L15" s="120">
        <f>IF('入力シート'!O38="","",'入力シート'!O38)</f>
      </c>
      <c r="M15" s="125" t="s">
        <v>12</v>
      </c>
      <c r="N15" s="121">
        <f>IF('入力シート'!Q38="","",'入力シート'!Q38)</f>
      </c>
      <c r="O15" s="349">
        <f>IF('入力シート'!R38="","",'入力シート'!AB38)</f>
      </c>
      <c r="P15" s="350"/>
    </row>
    <row r="16" spans="1:16" ht="32.25" customHeight="1" thickBot="1">
      <c r="A16" s="344"/>
      <c r="B16" s="232">
        <f>IF('入力シート'!G39="","",'入力シート'!G39&amp;"  "&amp;'入力シート'!H39)</f>
      </c>
      <c r="C16" s="351"/>
      <c r="D16" s="352"/>
      <c r="E16" s="226">
        <f>IF('入力シート'!I39="","",'入力シート'!Z39)</f>
      </c>
      <c r="F16" s="353"/>
      <c r="G16" s="354"/>
      <c r="H16" s="114" t="str">
        <f>IF('入力シート'!K39="","年",'入力シート'!AA39&amp;"年")</f>
        <v>年</v>
      </c>
      <c r="I16" s="122" t="s">
        <v>11</v>
      </c>
      <c r="J16" s="123">
        <f>IF('入力シート'!M39="","",'入力シート'!M39)</f>
      </c>
      <c r="K16" s="126" t="s">
        <v>12</v>
      </c>
      <c r="L16" s="123">
        <f>IF('入力シート'!O39="","",'入力シート'!O39)</f>
      </c>
      <c r="M16" s="126" t="s">
        <v>12</v>
      </c>
      <c r="N16" s="124">
        <f>IF('入力シート'!Q39="","",'入力シート'!Q39)</f>
      </c>
      <c r="O16" s="355">
        <f>IF('入力シート'!R39="","",'入力シート'!AB39)</f>
      </c>
      <c r="P16" s="356"/>
    </row>
    <row r="17" spans="1:16" ht="32.25" customHeight="1">
      <c r="A17" s="343">
        <f>IF('入力シート'!E40="","",'入力シート'!E40)</f>
      </c>
      <c r="B17" s="229">
        <f>IF('入力シート'!G40="","",'入力シート'!G40&amp;"  "&amp;'入力シート'!H40)</f>
      </c>
      <c r="C17" s="345"/>
      <c r="D17" s="346"/>
      <c r="E17" s="235">
        <f>IF('入力シート'!I40="","",'入力シート'!Z40)</f>
      </c>
      <c r="F17" s="347"/>
      <c r="G17" s="348"/>
      <c r="H17" s="16" t="str">
        <f>IF('入力シート'!K40="","年",'入力シート'!AA40&amp;"年")</f>
        <v>年</v>
      </c>
      <c r="I17" s="119" t="s">
        <v>11</v>
      </c>
      <c r="J17" s="120">
        <f>IF('入力シート'!M40="","",'入力シート'!M40)</f>
      </c>
      <c r="K17" s="125" t="s">
        <v>12</v>
      </c>
      <c r="L17" s="120">
        <f>IF('入力シート'!O40="","",'入力シート'!O40)</f>
      </c>
      <c r="M17" s="125" t="s">
        <v>12</v>
      </c>
      <c r="N17" s="121">
        <f>IF('入力シート'!Q40="","",'入力シート'!Q40)</f>
      </c>
      <c r="O17" s="349">
        <f>IF('入力シート'!R40="","",'入力シート'!AB40)</f>
      </c>
      <c r="P17" s="350"/>
    </row>
    <row r="18" spans="1:16" ht="32.25" customHeight="1" thickBot="1">
      <c r="A18" s="344"/>
      <c r="B18" s="232">
        <f>IF('入力シート'!G41="","",'入力シート'!G41&amp;"  "&amp;'入力シート'!H41)</f>
      </c>
      <c r="C18" s="351"/>
      <c r="D18" s="352"/>
      <c r="E18" s="226">
        <f>IF('入力シート'!I41="","",'入力シート'!Z41)</f>
      </c>
      <c r="F18" s="353"/>
      <c r="G18" s="354"/>
      <c r="H18" s="114" t="str">
        <f>IF('入力シート'!K41="","年",'入力シート'!AA41&amp;"年")</f>
        <v>年</v>
      </c>
      <c r="I18" s="122" t="s">
        <v>11</v>
      </c>
      <c r="J18" s="123">
        <f>IF('入力シート'!M41="","",'入力シート'!M41)</f>
      </c>
      <c r="K18" s="126" t="s">
        <v>12</v>
      </c>
      <c r="L18" s="123">
        <f>IF('入力シート'!O41="","",'入力シート'!O41)</f>
      </c>
      <c r="M18" s="126" t="s">
        <v>12</v>
      </c>
      <c r="N18" s="124">
        <f>IF('入力シート'!Q41="","",'入力シート'!Q41)</f>
      </c>
      <c r="O18" s="355">
        <f>IF('入力シート'!R41="","",'入力シート'!AB41)</f>
      </c>
      <c r="P18" s="356"/>
    </row>
    <row r="19" spans="1:16" ht="32.25" customHeight="1">
      <c r="A19" s="343">
        <f>IF('入力シート'!E42="","",'入力シート'!E42)</f>
      </c>
      <c r="B19" s="229">
        <f>IF('入力シート'!G42="","",'入力シート'!G42&amp;"  "&amp;'入力シート'!H42)</f>
      </c>
      <c r="C19" s="345"/>
      <c r="D19" s="346"/>
      <c r="E19" s="235">
        <f>IF('入力シート'!I42="","",'入力シート'!Z42)</f>
      </c>
      <c r="F19" s="347"/>
      <c r="G19" s="348"/>
      <c r="H19" s="16" t="str">
        <f>IF('入力シート'!K42="","年",'入力シート'!AA42&amp;"年")</f>
        <v>年</v>
      </c>
      <c r="I19" s="119" t="s">
        <v>11</v>
      </c>
      <c r="J19" s="120">
        <f>IF('入力シート'!M42="","",'入力シート'!M42)</f>
      </c>
      <c r="K19" s="125" t="s">
        <v>12</v>
      </c>
      <c r="L19" s="120">
        <f>IF('入力シート'!O42="","",'入力シート'!O42)</f>
      </c>
      <c r="M19" s="125" t="s">
        <v>12</v>
      </c>
      <c r="N19" s="121">
        <f>IF('入力シート'!Q42="","",'入力シート'!Q42)</f>
      </c>
      <c r="O19" s="349">
        <f>IF('入力シート'!R42="","",'入力シート'!AB42)</f>
      </c>
      <c r="P19" s="350"/>
    </row>
    <row r="20" spans="1:16" ht="32.25" customHeight="1" thickBot="1">
      <c r="A20" s="344"/>
      <c r="B20" s="232">
        <f>IF('入力シート'!G43="","",'入力シート'!G43&amp;"  "&amp;'入力シート'!H43)</f>
      </c>
      <c r="C20" s="351"/>
      <c r="D20" s="352"/>
      <c r="E20" s="226">
        <f>IF('入力シート'!I43="","",'入力シート'!Z43)</f>
      </c>
      <c r="F20" s="353"/>
      <c r="G20" s="354"/>
      <c r="H20" s="114" t="str">
        <f>IF('入力シート'!K43="","年",'入力シート'!AA43&amp;"年")</f>
        <v>年</v>
      </c>
      <c r="I20" s="122" t="s">
        <v>11</v>
      </c>
      <c r="J20" s="123">
        <f>IF('入力シート'!M43="","",'入力シート'!M43)</f>
      </c>
      <c r="K20" s="126" t="s">
        <v>12</v>
      </c>
      <c r="L20" s="123">
        <f>IF('入力シート'!O43="","",'入力シート'!O43)</f>
      </c>
      <c r="M20" s="126" t="s">
        <v>12</v>
      </c>
      <c r="N20" s="124">
        <f>IF('入力シート'!Q43="","",'入力シート'!Q43)</f>
      </c>
      <c r="O20" s="355">
        <f>IF('入力シート'!R43="","",'入力シート'!AB43)</f>
      </c>
      <c r="P20" s="356"/>
    </row>
    <row r="21" spans="1:16" ht="32.25" customHeight="1">
      <c r="A21" s="343">
        <f>IF('入力シート'!E44="","",'入力シート'!E44)</f>
      </c>
      <c r="B21" s="229">
        <f>IF('入力シート'!G44="","",'入力シート'!G44&amp;"  "&amp;'入力シート'!H44)</f>
      </c>
      <c r="C21" s="345"/>
      <c r="D21" s="346"/>
      <c r="E21" s="235">
        <f>IF('入力シート'!I44="","",'入力シート'!Z44)</f>
      </c>
      <c r="F21" s="347"/>
      <c r="G21" s="348"/>
      <c r="H21" s="16" t="str">
        <f>IF('入力シート'!K44="","年",'入力シート'!AA44&amp;"年")</f>
        <v>年</v>
      </c>
      <c r="I21" s="119" t="s">
        <v>11</v>
      </c>
      <c r="J21" s="120">
        <f>IF('入力シート'!M44="","",'入力シート'!M44)</f>
      </c>
      <c r="K21" s="125" t="s">
        <v>12</v>
      </c>
      <c r="L21" s="120">
        <f>IF('入力シート'!O44="","",'入力シート'!O44)</f>
      </c>
      <c r="M21" s="125" t="s">
        <v>12</v>
      </c>
      <c r="N21" s="121">
        <f>IF('入力シート'!Q44="","",'入力シート'!Q44)</f>
      </c>
      <c r="O21" s="349">
        <f>IF('入力シート'!R44="","",'入力シート'!AB44)</f>
      </c>
      <c r="P21" s="350"/>
    </row>
    <row r="22" spans="1:16" ht="32.25" customHeight="1" thickBot="1">
      <c r="A22" s="344"/>
      <c r="B22" s="232">
        <f>IF('入力シート'!G45="","",'入力シート'!G45&amp;"  "&amp;'入力シート'!H45)</f>
      </c>
      <c r="C22" s="351"/>
      <c r="D22" s="352"/>
      <c r="E22" s="226">
        <f>IF('入力シート'!I45="","",'入力シート'!Z45)</f>
      </c>
      <c r="F22" s="353"/>
      <c r="G22" s="354"/>
      <c r="H22" s="114" t="str">
        <f>IF('入力シート'!K45="","年",'入力シート'!AA45&amp;"年")</f>
        <v>年</v>
      </c>
      <c r="I22" s="122" t="s">
        <v>11</v>
      </c>
      <c r="J22" s="123">
        <f>IF('入力シート'!M45="","",'入力シート'!M45)</f>
      </c>
      <c r="K22" s="126" t="s">
        <v>12</v>
      </c>
      <c r="L22" s="123">
        <f>IF('入力シート'!O45="","",'入力シート'!O45)</f>
      </c>
      <c r="M22" s="126" t="s">
        <v>12</v>
      </c>
      <c r="N22" s="124">
        <f>IF('入力シート'!Q45="","",'入力シート'!Q45)</f>
      </c>
      <c r="O22" s="355">
        <f>IF('入力シート'!R45="","",'入力シート'!AB45)</f>
      </c>
      <c r="P22" s="356"/>
    </row>
    <row r="23" spans="1:15" ht="13.5">
      <c r="A23" s="4"/>
      <c r="B23" s="4"/>
      <c r="C23" s="4"/>
      <c r="D23" s="4"/>
      <c r="E23" s="4"/>
      <c r="F23" s="4"/>
      <c r="G23" s="4"/>
      <c r="H23" s="4"/>
      <c r="I23" s="2"/>
      <c r="J23" s="1"/>
      <c r="K23" s="4"/>
      <c r="L23" s="4"/>
      <c r="M23" s="4"/>
      <c r="N23" s="1"/>
      <c r="O23" s="4"/>
    </row>
    <row r="24" ht="13.5">
      <c r="A24" s="5"/>
    </row>
  </sheetData>
  <sheetProtection/>
  <mergeCells count="66">
    <mergeCell ref="A21:A22"/>
    <mergeCell ref="B21:D21"/>
    <mergeCell ref="E21:G21"/>
    <mergeCell ref="O21:P21"/>
    <mergeCell ref="B22:D22"/>
    <mergeCell ref="E22:G22"/>
    <mergeCell ref="O22:P22"/>
    <mergeCell ref="E18:G18"/>
    <mergeCell ref="O18:P18"/>
    <mergeCell ref="A19:A20"/>
    <mergeCell ref="B19:D19"/>
    <mergeCell ref="E19:G19"/>
    <mergeCell ref="O19:P19"/>
    <mergeCell ref="B20:D20"/>
    <mergeCell ref="E20:G20"/>
    <mergeCell ref="O20:P20"/>
    <mergeCell ref="O16:P16"/>
    <mergeCell ref="A13:A14"/>
    <mergeCell ref="B13:D14"/>
    <mergeCell ref="E13:G14"/>
    <mergeCell ref="H13:H14"/>
    <mergeCell ref="A17:A18"/>
    <mergeCell ref="B17:D17"/>
    <mergeCell ref="E17:G17"/>
    <mergeCell ref="O17:P17"/>
    <mergeCell ref="B18:D18"/>
    <mergeCell ref="O11:P12"/>
    <mergeCell ref="I13:N14"/>
    <mergeCell ref="O13:P13"/>
    <mergeCell ref="O14:P14"/>
    <mergeCell ref="A15:A16"/>
    <mergeCell ref="B15:D15"/>
    <mergeCell ref="E15:G15"/>
    <mergeCell ref="O15:P15"/>
    <mergeCell ref="B16:D16"/>
    <mergeCell ref="E16:G16"/>
    <mergeCell ref="D5:H6"/>
    <mergeCell ref="I5:N6"/>
    <mergeCell ref="A11:B12"/>
    <mergeCell ref="C11:D12"/>
    <mergeCell ref="E11:E12"/>
    <mergeCell ref="F11:H12"/>
    <mergeCell ref="I11:N12"/>
    <mergeCell ref="O7:P8"/>
    <mergeCell ref="D8:E8"/>
    <mergeCell ref="D9:G10"/>
    <mergeCell ref="F8:G8"/>
    <mergeCell ref="I9:N10"/>
    <mergeCell ref="O9:P10"/>
    <mergeCell ref="O5:P6"/>
    <mergeCell ref="A4:A6"/>
    <mergeCell ref="B4:B6"/>
    <mergeCell ref="C4:C8"/>
    <mergeCell ref="D4:E4"/>
    <mergeCell ref="A7:B10"/>
    <mergeCell ref="C9:C10"/>
    <mergeCell ref="I4:N4"/>
    <mergeCell ref="O4:P4"/>
    <mergeCell ref="I7:N8"/>
    <mergeCell ref="A1:P1"/>
    <mergeCell ref="A2:A3"/>
    <mergeCell ref="B2:B3"/>
    <mergeCell ref="C2:C3"/>
    <mergeCell ref="D2:H3"/>
    <mergeCell ref="I2:P2"/>
    <mergeCell ref="I3:P3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"/>
  <sheetViews>
    <sheetView showGridLines="0" view="pageBreakPreview" zoomScaleSheetLayoutView="100" workbookViewId="0" topLeftCell="A19">
      <selection activeCell="E7" sqref="E7"/>
    </sheetView>
  </sheetViews>
  <sheetFormatPr defaultColWidth="9.140625" defaultRowHeight="15"/>
  <cols>
    <col min="1" max="1" width="11.8515625" style="3" customWidth="1"/>
    <col min="2" max="2" width="13.7109375" style="3" customWidth="1"/>
    <col min="3" max="3" width="11.8515625" style="3" customWidth="1"/>
    <col min="4" max="4" width="13.28125" style="3" customWidth="1"/>
    <col min="5" max="5" width="12.8515625" style="3" customWidth="1"/>
    <col min="6" max="6" width="12.421875" style="3" customWidth="1"/>
    <col min="7" max="7" width="11.7109375" style="3" customWidth="1"/>
    <col min="8" max="8" width="10.28125" style="3" customWidth="1"/>
    <col min="9" max="9" width="3.7109375" style="6" customWidth="1"/>
    <col min="10" max="10" width="4.421875" style="7" customWidth="1"/>
    <col min="11" max="11" width="2.421875" style="3" customWidth="1"/>
    <col min="12" max="12" width="4.421875" style="3" customWidth="1"/>
    <col min="13" max="13" width="2.421875" style="3" customWidth="1"/>
    <col min="14" max="14" width="4.421875" style="7" customWidth="1"/>
    <col min="15" max="16" width="10.421875" style="3" customWidth="1"/>
    <col min="17" max="16384" width="9.00390625" style="3" customWidth="1"/>
  </cols>
  <sheetData>
    <row r="1" spans="1:16" ht="30" customHeight="1" thickBot="1">
      <c r="A1" s="294" t="s">
        <v>135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22.5" customHeight="1" thickTop="1">
      <c r="A2" s="282" t="s">
        <v>0</v>
      </c>
      <c r="B2" s="301" t="str">
        <f>IF('入力シート'!E14="","     県",'入力シート'!E14&amp;"県")</f>
        <v>     県</v>
      </c>
      <c r="C2" s="292" t="s">
        <v>118</v>
      </c>
      <c r="D2" s="313" t="str">
        <f>IF('入力シート'!E18="","                     　　     学校",'入力シート'!E18)</f>
        <v>                     　　     学校</v>
      </c>
      <c r="E2" s="314"/>
      <c r="F2" s="314"/>
      <c r="G2" s="314"/>
      <c r="H2" s="314"/>
      <c r="I2" s="303" t="s">
        <v>1</v>
      </c>
      <c r="J2" s="304"/>
      <c r="K2" s="304"/>
      <c r="L2" s="304"/>
      <c r="M2" s="304"/>
      <c r="N2" s="304"/>
      <c r="O2" s="304"/>
      <c r="P2" s="305"/>
    </row>
    <row r="3" spans="1:16" ht="22.5" customHeight="1" thickBot="1">
      <c r="A3" s="283"/>
      <c r="B3" s="302"/>
      <c r="C3" s="293"/>
      <c r="D3" s="316"/>
      <c r="E3" s="317"/>
      <c r="F3" s="317"/>
      <c r="G3" s="317"/>
      <c r="H3" s="317"/>
      <c r="I3" s="242" t="s">
        <v>129</v>
      </c>
      <c r="J3" s="243"/>
      <c r="K3" s="243"/>
      <c r="L3" s="243"/>
      <c r="M3" s="243"/>
      <c r="N3" s="243"/>
      <c r="O3" s="243"/>
      <c r="P3" s="244"/>
    </row>
    <row r="4" spans="1:16" ht="22.5" customHeight="1" thickBot="1">
      <c r="A4" s="282" t="s">
        <v>120</v>
      </c>
      <c r="B4" s="297">
        <f>IF('入力シート'!F14="","",'入力シート'!F14)</f>
      </c>
      <c r="C4" s="292" t="s">
        <v>119</v>
      </c>
      <c r="D4" s="327" t="str">
        <f>IF('入力シート'!H18="","〒　　　　　　　-","　〒"&amp;'入力シート'!U18)</f>
        <v>〒　　　　　　　-</v>
      </c>
      <c r="E4" s="328"/>
      <c r="F4" s="8"/>
      <c r="G4" s="8"/>
      <c r="H4" s="8"/>
      <c r="I4" s="329" t="s">
        <v>104</v>
      </c>
      <c r="J4" s="330"/>
      <c r="K4" s="330"/>
      <c r="L4" s="330"/>
      <c r="M4" s="330"/>
      <c r="N4" s="331"/>
      <c r="O4" s="332" t="s">
        <v>65</v>
      </c>
      <c r="P4" s="333"/>
    </row>
    <row r="5" spans="1:16" ht="18.75" customHeight="1">
      <c r="A5" s="296"/>
      <c r="B5" s="298"/>
      <c r="C5" s="300"/>
      <c r="D5" s="321">
        <f>IF('入力シート'!J18="","",'入力シート'!J18)</f>
      </c>
      <c r="E5" s="322"/>
      <c r="F5" s="322"/>
      <c r="G5" s="322"/>
      <c r="H5" s="322"/>
      <c r="I5" s="359">
        <f>IF('入力シート'!I59="","",'入力シート'!I59)</f>
      </c>
      <c r="J5" s="360"/>
      <c r="K5" s="360"/>
      <c r="L5" s="360"/>
      <c r="M5" s="360"/>
      <c r="N5" s="360"/>
      <c r="O5" s="357">
        <f>IF('入力シート'!N59="","",'入力シート'!N59)</f>
      </c>
      <c r="P5" s="358"/>
    </row>
    <row r="6" spans="1:16" ht="18.75" customHeight="1" thickBot="1">
      <c r="A6" s="283"/>
      <c r="B6" s="299"/>
      <c r="C6" s="300"/>
      <c r="D6" s="321"/>
      <c r="E6" s="322"/>
      <c r="F6" s="322"/>
      <c r="G6" s="322"/>
      <c r="H6" s="322"/>
      <c r="I6" s="334"/>
      <c r="J6" s="335"/>
      <c r="K6" s="335"/>
      <c r="L6" s="335"/>
      <c r="M6" s="335"/>
      <c r="N6" s="335"/>
      <c r="O6" s="325"/>
      <c r="P6" s="326"/>
    </row>
    <row r="7" spans="1:16" ht="7.5" customHeight="1">
      <c r="A7" s="259"/>
      <c r="B7" s="260"/>
      <c r="C7" s="300"/>
      <c r="D7" s="9"/>
      <c r="E7" s="10"/>
      <c r="F7" s="10"/>
      <c r="G7" s="10"/>
      <c r="H7" s="10"/>
      <c r="I7" s="334">
        <f>IF('入力シート'!I60="","",'入力シート'!I60)</f>
      </c>
      <c r="J7" s="335"/>
      <c r="K7" s="335"/>
      <c r="L7" s="335"/>
      <c r="M7" s="335"/>
      <c r="N7" s="335"/>
      <c r="O7" s="325">
        <f>IF('入力シート'!N60="","",'入力シート'!N60)</f>
      </c>
      <c r="P7" s="326"/>
    </row>
    <row r="8" spans="1:16" ht="30" customHeight="1" thickBot="1">
      <c r="A8" s="261"/>
      <c r="B8" s="262"/>
      <c r="C8" s="293"/>
      <c r="D8" s="278" t="str">
        <f>IF('入力シート'!H20=""," TEL"," TEL "&amp;'入力シート'!U20)</f>
        <v> TEL</v>
      </c>
      <c r="E8" s="279"/>
      <c r="F8" s="279" t="str">
        <f>IF('入力シート'!K20=""," FAX","   FAX "&amp;'入力シート'!V20)</f>
        <v> FAX</v>
      </c>
      <c r="G8" s="336"/>
      <c r="H8" s="109"/>
      <c r="I8" s="334"/>
      <c r="J8" s="335"/>
      <c r="K8" s="335"/>
      <c r="L8" s="335"/>
      <c r="M8" s="335"/>
      <c r="N8" s="335"/>
      <c r="O8" s="325"/>
      <c r="P8" s="326"/>
    </row>
    <row r="9" spans="1:16" ht="18.75" customHeight="1">
      <c r="A9" s="261"/>
      <c r="B9" s="262"/>
      <c r="C9" s="292" t="s">
        <v>2</v>
      </c>
      <c r="D9" s="267">
        <f>IF('入力シート'!E20="","",'入力シート'!E20)</f>
      </c>
      <c r="E9" s="268"/>
      <c r="F9" s="268"/>
      <c r="G9" s="268"/>
      <c r="H9" s="92"/>
      <c r="I9" s="334">
        <f>IF('入力シート'!I61="","",'入力シート'!I61)</f>
      </c>
      <c r="J9" s="335"/>
      <c r="K9" s="335"/>
      <c r="L9" s="335"/>
      <c r="M9" s="335"/>
      <c r="N9" s="335"/>
      <c r="O9" s="325">
        <f>IF('入力シート'!N61="","",'入力シート'!N61)</f>
      </c>
      <c r="P9" s="326"/>
    </row>
    <row r="10" spans="1:16" ht="18.75" customHeight="1" thickBot="1">
      <c r="A10" s="263"/>
      <c r="B10" s="264"/>
      <c r="C10" s="293"/>
      <c r="D10" s="269"/>
      <c r="E10" s="270"/>
      <c r="F10" s="270"/>
      <c r="G10" s="270"/>
      <c r="H10" s="93"/>
      <c r="I10" s="334"/>
      <c r="J10" s="335"/>
      <c r="K10" s="335"/>
      <c r="L10" s="335"/>
      <c r="M10" s="335"/>
      <c r="N10" s="335"/>
      <c r="O10" s="325"/>
      <c r="P10" s="326"/>
    </row>
    <row r="11" spans="1:16" ht="18.75" customHeight="1">
      <c r="A11" s="284" t="s">
        <v>121</v>
      </c>
      <c r="B11" s="285"/>
      <c r="C11" s="288">
        <f>IF('入力シート'!E66="","",'入力シート'!E66)</f>
      </c>
      <c r="D11" s="289"/>
      <c r="E11" s="265" t="s">
        <v>9</v>
      </c>
      <c r="F11" s="271">
        <f>IF('入力シート'!G66="","",'入力シート'!U66)</f>
      </c>
      <c r="G11" s="272"/>
      <c r="H11" s="272"/>
      <c r="I11" s="334">
        <f>IF('入力シート'!I62="","",'入力シート'!I62)</f>
      </c>
      <c r="J11" s="335"/>
      <c r="K11" s="335"/>
      <c r="L11" s="335"/>
      <c r="M11" s="335"/>
      <c r="N11" s="335"/>
      <c r="O11" s="325">
        <f>IF('入力シート'!N62="","",'入力シート'!N62)</f>
      </c>
      <c r="P11" s="326"/>
    </row>
    <row r="12" spans="1:16" ht="18.75" customHeight="1" thickBot="1">
      <c r="A12" s="286"/>
      <c r="B12" s="287"/>
      <c r="C12" s="290"/>
      <c r="D12" s="291"/>
      <c r="E12" s="266"/>
      <c r="F12" s="273"/>
      <c r="G12" s="274"/>
      <c r="H12" s="274"/>
      <c r="I12" s="339"/>
      <c r="J12" s="340"/>
      <c r="K12" s="340"/>
      <c r="L12" s="340"/>
      <c r="M12" s="340"/>
      <c r="N12" s="340"/>
      <c r="O12" s="341"/>
      <c r="P12" s="342"/>
    </row>
    <row r="13" spans="1:16" ht="21.75" customHeight="1">
      <c r="A13" s="280" t="s">
        <v>3</v>
      </c>
      <c r="B13" s="275" t="s">
        <v>4</v>
      </c>
      <c r="C13" s="276"/>
      <c r="D13" s="277"/>
      <c r="E13" s="275" t="s">
        <v>7</v>
      </c>
      <c r="F13" s="276"/>
      <c r="G13" s="277"/>
      <c r="H13" s="280" t="s">
        <v>5</v>
      </c>
      <c r="I13" s="254" t="s">
        <v>6</v>
      </c>
      <c r="J13" s="255"/>
      <c r="K13" s="255"/>
      <c r="L13" s="255"/>
      <c r="M13" s="255"/>
      <c r="N13" s="256"/>
      <c r="O13" s="361" t="s">
        <v>10</v>
      </c>
      <c r="P13" s="362"/>
    </row>
    <row r="14" spans="1:16" ht="21.75" customHeight="1" thickBot="1">
      <c r="A14" s="281"/>
      <c r="B14" s="257"/>
      <c r="C14" s="243"/>
      <c r="D14" s="258"/>
      <c r="E14" s="257"/>
      <c r="F14" s="243"/>
      <c r="G14" s="258"/>
      <c r="H14" s="281"/>
      <c r="I14" s="257"/>
      <c r="J14" s="243"/>
      <c r="K14" s="243"/>
      <c r="L14" s="243"/>
      <c r="M14" s="243"/>
      <c r="N14" s="258"/>
      <c r="O14" s="363" t="s">
        <v>8</v>
      </c>
      <c r="P14" s="364"/>
    </row>
    <row r="15" spans="1:16" ht="32.25" customHeight="1">
      <c r="A15" s="343">
        <f>IF('入力シート'!E46="","",'入力シート'!E46)</f>
      </c>
      <c r="B15" s="229">
        <f>IF('入力シート'!G46="","",'入力シート'!G46&amp;"  "&amp;'入力シート'!H46)</f>
      </c>
      <c r="C15" s="345"/>
      <c r="D15" s="346"/>
      <c r="E15" s="235">
        <f>IF('入力シート'!I46="","",'入力シート'!Z46)</f>
      </c>
      <c r="F15" s="347"/>
      <c r="G15" s="348"/>
      <c r="H15" s="16" t="str">
        <f>IF('入力シート'!K46="","年",'入力シート'!AA46&amp;"年")</f>
        <v>年</v>
      </c>
      <c r="I15" s="119" t="s">
        <v>11</v>
      </c>
      <c r="J15" s="120">
        <f>IF('入力シート'!M46="","",'入力シート'!M46)</f>
      </c>
      <c r="K15" s="125" t="s">
        <v>12</v>
      </c>
      <c r="L15" s="120">
        <f>IF('入力シート'!O46="","",'入力シート'!O46)</f>
      </c>
      <c r="M15" s="125" t="s">
        <v>12</v>
      </c>
      <c r="N15" s="121">
        <f>IF('入力シート'!Q46="","",'入力シート'!Q46)</f>
      </c>
      <c r="O15" s="349">
        <f>IF('入力シート'!R46="","",'入力シート'!AB46)</f>
      </c>
      <c r="P15" s="350"/>
    </row>
    <row r="16" spans="1:16" ht="32.25" customHeight="1" thickBot="1">
      <c r="A16" s="344"/>
      <c r="B16" s="232">
        <f>IF('入力シート'!G47="","",'入力シート'!G47&amp;"  "&amp;'入力シート'!H47)</f>
      </c>
      <c r="C16" s="351"/>
      <c r="D16" s="352"/>
      <c r="E16" s="226">
        <f>IF('入力シート'!I47="","",'入力シート'!Z47)</f>
      </c>
      <c r="F16" s="353"/>
      <c r="G16" s="354"/>
      <c r="H16" s="114" t="str">
        <f>IF('入力シート'!K47="","年",'入力シート'!AA47&amp;"年")</f>
        <v>年</v>
      </c>
      <c r="I16" s="122" t="s">
        <v>11</v>
      </c>
      <c r="J16" s="123">
        <f>IF('入力シート'!M47="","",'入力シート'!M47)</f>
      </c>
      <c r="K16" s="126" t="s">
        <v>12</v>
      </c>
      <c r="L16" s="123">
        <f>IF('入力シート'!O47="","",'入力シート'!O47)</f>
      </c>
      <c r="M16" s="126" t="s">
        <v>12</v>
      </c>
      <c r="N16" s="124">
        <f>IF('入力シート'!Q47="","",'入力シート'!Q47)</f>
      </c>
      <c r="O16" s="355">
        <f>IF('入力シート'!R47="","",'入力シート'!AB47)</f>
      </c>
      <c r="P16" s="356"/>
    </row>
    <row r="17" spans="1:16" ht="32.25" customHeight="1">
      <c r="A17" s="343">
        <f>IF('入力シート'!E48="","",'入力シート'!E48)</f>
      </c>
      <c r="B17" s="229">
        <f>IF('入力シート'!G48="","",'入力シート'!G48&amp;"  "&amp;'入力シート'!H48)</f>
      </c>
      <c r="C17" s="345"/>
      <c r="D17" s="346"/>
      <c r="E17" s="235">
        <f>IF('入力シート'!I48="","",'入力シート'!Z48)</f>
      </c>
      <c r="F17" s="347"/>
      <c r="G17" s="348"/>
      <c r="H17" s="16" t="str">
        <f>IF('入力シート'!K48="","年",'入力シート'!AA48&amp;"年")</f>
        <v>年</v>
      </c>
      <c r="I17" s="119" t="s">
        <v>11</v>
      </c>
      <c r="J17" s="120">
        <f>IF('入力シート'!M48="","",'入力シート'!M48)</f>
      </c>
      <c r="K17" s="125" t="s">
        <v>12</v>
      </c>
      <c r="L17" s="120">
        <f>IF('入力シート'!O48="","",'入力シート'!O48)</f>
      </c>
      <c r="M17" s="125" t="s">
        <v>12</v>
      </c>
      <c r="N17" s="121">
        <f>IF('入力シート'!Q48="","",'入力シート'!Q48)</f>
      </c>
      <c r="O17" s="349">
        <f>IF('入力シート'!R48="","",'入力シート'!AB48)</f>
      </c>
      <c r="P17" s="350"/>
    </row>
    <row r="18" spans="1:16" ht="32.25" customHeight="1" thickBot="1">
      <c r="A18" s="344"/>
      <c r="B18" s="232">
        <f>IF('入力シート'!G49="","",'入力シート'!G49&amp;"  "&amp;'入力シート'!H49)</f>
      </c>
      <c r="C18" s="351"/>
      <c r="D18" s="352"/>
      <c r="E18" s="226">
        <f>IF('入力シート'!I49="","",'入力シート'!Z49)</f>
      </c>
      <c r="F18" s="353"/>
      <c r="G18" s="354"/>
      <c r="H18" s="114" t="str">
        <f>IF('入力シート'!K49="","年",'入力シート'!AA49&amp;"年")</f>
        <v>年</v>
      </c>
      <c r="I18" s="122" t="s">
        <v>11</v>
      </c>
      <c r="J18" s="123">
        <f>IF('入力シート'!M49="","",'入力シート'!M49)</f>
      </c>
      <c r="K18" s="126" t="s">
        <v>12</v>
      </c>
      <c r="L18" s="123">
        <f>IF('入力シート'!O49="","",'入力シート'!O49)</f>
      </c>
      <c r="M18" s="126" t="s">
        <v>12</v>
      </c>
      <c r="N18" s="124">
        <f>IF('入力シート'!Q49="","",'入力シート'!Q49)</f>
      </c>
      <c r="O18" s="355">
        <f>IF('入力シート'!R49="","",'入力シート'!AB49)</f>
      </c>
      <c r="P18" s="356"/>
    </row>
    <row r="19" spans="1:16" ht="32.25" customHeight="1">
      <c r="A19" s="343">
        <f>IF('入力シート'!E50="","",'入力シート'!E50)</f>
      </c>
      <c r="B19" s="229">
        <f>IF('入力シート'!G50="","",'入力シート'!G50&amp;"  "&amp;'入力シート'!H50)</f>
      </c>
      <c r="C19" s="345"/>
      <c r="D19" s="346"/>
      <c r="E19" s="235">
        <f>IF('入力シート'!I50="","",'入力シート'!Z50)</f>
      </c>
      <c r="F19" s="347"/>
      <c r="G19" s="348"/>
      <c r="H19" s="16" t="str">
        <f>IF('入力シート'!K50="","年",'入力シート'!AA50&amp;"年")</f>
        <v>年</v>
      </c>
      <c r="I19" s="119" t="s">
        <v>11</v>
      </c>
      <c r="J19" s="120">
        <f>IF('入力シート'!M50="","",'入力シート'!M50)</f>
      </c>
      <c r="K19" s="125" t="s">
        <v>12</v>
      </c>
      <c r="L19" s="120">
        <f>IF('入力シート'!O50="","",'入力シート'!O50)</f>
      </c>
      <c r="M19" s="125" t="s">
        <v>12</v>
      </c>
      <c r="N19" s="121">
        <f>IF('入力シート'!Q50="","",'入力シート'!Q50)</f>
      </c>
      <c r="O19" s="349">
        <f>IF('入力シート'!R50="","",'入力シート'!AB50)</f>
      </c>
      <c r="P19" s="350"/>
    </row>
    <row r="20" spans="1:16" ht="32.25" customHeight="1" thickBot="1">
      <c r="A20" s="344"/>
      <c r="B20" s="232">
        <f>IF('入力シート'!G51="","",'入力シート'!G51&amp;"  "&amp;'入力シート'!H51)</f>
      </c>
      <c r="C20" s="351"/>
      <c r="D20" s="352"/>
      <c r="E20" s="226">
        <f>IF('入力シート'!I51="","",'入力シート'!Z51)</f>
      </c>
      <c r="F20" s="353"/>
      <c r="G20" s="354"/>
      <c r="H20" s="114" t="str">
        <f>IF('入力シート'!K51="","年",'入力シート'!AA51&amp;"年")</f>
        <v>年</v>
      </c>
      <c r="I20" s="122" t="s">
        <v>11</v>
      </c>
      <c r="J20" s="123">
        <f>IF('入力シート'!M51="","",'入力シート'!M51)</f>
      </c>
      <c r="K20" s="126" t="s">
        <v>12</v>
      </c>
      <c r="L20" s="123">
        <f>IF('入力シート'!O51="","",'入力シート'!O51)</f>
      </c>
      <c r="M20" s="126" t="s">
        <v>12</v>
      </c>
      <c r="N20" s="124">
        <f>IF('入力シート'!Q51="","",'入力シート'!Q51)</f>
      </c>
      <c r="O20" s="355">
        <f>IF('入力シート'!R51="","",'入力シート'!AB51)</f>
      </c>
      <c r="P20" s="356"/>
    </row>
    <row r="21" spans="1:16" ht="32.25" customHeight="1">
      <c r="A21" s="343">
        <f>IF('入力シート'!E52="","",'入力シート'!E52)</f>
      </c>
      <c r="B21" s="229">
        <f>IF('入力シート'!G52="","",'入力シート'!G52&amp;"  "&amp;'入力シート'!H52)</f>
      </c>
      <c r="C21" s="345"/>
      <c r="D21" s="346"/>
      <c r="E21" s="235">
        <f>IF('入力シート'!I52="","",'入力シート'!Z52)</f>
      </c>
      <c r="F21" s="347"/>
      <c r="G21" s="348"/>
      <c r="H21" s="16" t="str">
        <f>IF('入力シート'!K52="","年",'入力シート'!AA52&amp;"年")</f>
        <v>年</v>
      </c>
      <c r="I21" s="119" t="s">
        <v>11</v>
      </c>
      <c r="J21" s="120">
        <f>IF('入力シート'!M52="","",'入力シート'!M52)</f>
      </c>
      <c r="K21" s="125" t="s">
        <v>12</v>
      </c>
      <c r="L21" s="120">
        <f>IF('入力シート'!O52="","",'入力シート'!O52)</f>
      </c>
      <c r="M21" s="125" t="s">
        <v>12</v>
      </c>
      <c r="N21" s="121">
        <f>IF('入力シート'!Q52="","",'入力シート'!Q52)</f>
      </c>
      <c r="O21" s="349">
        <f>IF('入力シート'!R52="","",'入力シート'!AB52)</f>
      </c>
      <c r="P21" s="350"/>
    </row>
    <row r="22" spans="1:16" ht="32.25" customHeight="1" thickBot="1">
      <c r="A22" s="344"/>
      <c r="B22" s="232">
        <f>IF('入力シート'!G53="","",'入力シート'!G53&amp;"  "&amp;'入力シート'!H53)</f>
      </c>
      <c r="C22" s="351"/>
      <c r="D22" s="352"/>
      <c r="E22" s="226">
        <f>IF('入力シート'!I53="","",'入力シート'!Z53)</f>
      </c>
      <c r="F22" s="353"/>
      <c r="G22" s="354"/>
      <c r="H22" s="114" t="str">
        <f>IF('入力シート'!K53="","年",'入力シート'!AA53&amp;"年")</f>
        <v>年</v>
      </c>
      <c r="I22" s="122" t="s">
        <v>11</v>
      </c>
      <c r="J22" s="123">
        <f>IF('入力シート'!M53="","",'入力シート'!M53)</f>
      </c>
      <c r="K22" s="126" t="s">
        <v>12</v>
      </c>
      <c r="L22" s="123">
        <f>IF('入力シート'!O53="","",'入力シート'!O53)</f>
      </c>
      <c r="M22" s="126" t="s">
        <v>12</v>
      </c>
      <c r="N22" s="124">
        <f>IF('入力シート'!Q53="","",'入力シート'!Q53)</f>
      </c>
      <c r="O22" s="355">
        <f>IF('入力シート'!R53="","",'入力シート'!AB53)</f>
      </c>
      <c r="P22" s="356"/>
    </row>
    <row r="23" spans="1:15" ht="13.5">
      <c r="A23" s="4"/>
      <c r="B23" s="4"/>
      <c r="C23" s="4"/>
      <c r="D23" s="4"/>
      <c r="E23" s="4"/>
      <c r="F23" s="4"/>
      <c r="G23" s="4"/>
      <c r="H23" s="4"/>
      <c r="I23" s="2"/>
      <c r="J23" s="1"/>
      <c r="K23" s="4"/>
      <c r="L23" s="4"/>
      <c r="M23" s="4"/>
      <c r="N23" s="1"/>
      <c r="O23" s="4"/>
    </row>
    <row r="24" ht="13.5">
      <c r="A24" s="5"/>
    </row>
  </sheetData>
  <sheetProtection/>
  <mergeCells count="66">
    <mergeCell ref="A21:A22"/>
    <mergeCell ref="B21:D21"/>
    <mergeCell ref="E21:G21"/>
    <mergeCell ref="O21:P21"/>
    <mergeCell ref="B22:D22"/>
    <mergeCell ref="E22:G22"/>
    <mergeCell ref="O22:P22"/>
    <mergeCell ref="E18:G18"/>
    <mergeCell ref="O18:P18"/>
    <mergeCell ref="A19:A20"/>
    <mergeCell ref="B19:D19"/>
    <mergeCell ref="E19:G19"/>
    <mergeCell ref="O19:P19"/>
    <mergeCell ref="B20:D20"/>
    <mergeCell ref="E20:G20"/>
    <mergeCell ref="O20:P20"/>
    <mergeCell ref="O16:P16"/>
    <mergeCell ref="A13:A14"/>
    <mergeCell ref="B13:D14"/>
    <mergeCell ref="E13:G14"/>
    <mergeCell ref="H13:H14"/>
    <mergeCell ref="A17:A18"/>
    <mergeCell ref="B17:D17"/>
    <mergeCell ref="E17:G17"/>
    <mergeCell ref="O17:P17"/>
    <mergeCell ref="B18:D18"/>
    <mergeCell ref="O11:P12"/>
    <mergeCell ref="I13:N14"/>
    <mergeCell ref="O13:P13"/>
    <mergeCell ref="O14:P14"/>
    <mergeCell ref="A15:A16"/>
    <mergeCell ref="B15:D15"/>
    <mergeCell ref="E15:G15"/>
    <mergeCell ref="O15:P15"/>
    <mergeCell ref="B16:D16"/>
    <mergeCell ref="E16:G16"/>
    <mergeCell ref="D5:H6"/>
    <mergeCell ref="I5:N6"/>
    <mergeCell ref="A11:B12"/>
    <mergeCell ref="C11:D12"/>
    <mergeCell ref="E11:E12"/>
    <mergeCell ref="F11:H12"/>
    <mergeCell ref="I11:N12"/>
    <mergeCell ref="O7:P8"/>
    <mergeCell ref="D8:E8"/>
    <mergeCell ref="D9:G10"/>
    <mergeCell ref="F8:G8"/>
    <mergeCell ref="I9:N10"/>
    <mergeCell ref="O9:P10"/>
    <mergeCell ref="O5:P6"/>
    <mergeCell ref="A4:A6"/>
    <mergeCell ref="B4:B6"/>
    <mergeCell ref="C4:C8"/>
    <mergeCell ref="D4:E4"/>
    <mergeCell ref="A7:B10"/>
    <mergeCell ref="C9:C10"/>
    <mergeCell ref="I4:N4"/>
    <mergeCell ref="O4:P4"/>
    <mergeCell ref="I7:N8"/>
    <mergeCell ref="A1:P1"/>
    <mergeCell ref="A2:A3"/>
    <mergeCell ref="B2:B3"/>
    <mergeCell ref="C2:C3"/>
    <mergeCell ref="D2:H3"/>
    <mergeCell ref="I2:P2"/>
    <mergeCell ref="I3:P3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I37"/>
  <sheetViews>
    <sheetView view="pageBreakPreview" zoomScaleNormal="75" zoomScaleSheetLayoutView="100" workbookViewId="0" topLeftCell="A19">
      <selection activeCell="G9" sqref="G9"/>
    </sheetView>
  </sheetViews>
  <sheetFormatPr defaultColWidth="9.140625" defaultRowHeight="15"/>
  <cols>
    <col min="1" max="1" width="9.7109375" style="11" customWidth="1"/>
    <col min="2" max="16384" width="9.00390625" style="11" customWidth="1"/>
  </cols>
  <sheetData>
    <row r="1" spans="1:9" ht="34.5" customHeight="1">
      <c r="A1" s="408" t="s">
        <v>136</v>
      </c>
      <c r="B1" s="408"/>
      <c r="C1" s="408"/>
      <c r="D1" s="408"/>
      <c r="E1" s="408"/>
      <c r="F1" s="408"/>
      <c r="G1" s="408"/>
      <c r="H1" s="408"/>
      <c r="I1" s="408"/>
    </row>
    <row r="2" spans="1:9" ht="26.25" customHeight="1">
      <c r="A2" s="409" t="s">
        <v>122</v>
      </c>
      <c r="B2" s="409"/>
      <c r="C2" s="409"/>
      <c r="D2" s="409"/>
      <c r="E2" s="409"/>
      <c r="F2" s="409"/>
      <c r="G2" s="409"/>
      <c r="H2" s="409"/>
      <c r="I2" s="409"/>
    </row>
    <row r="4" spans="1:4" ht="15" customHeight="1">
      <c r="A4" s="378" t="s">
        <v>73</v>
      </c>
      <c r="B4" s="378"/>
      <c r="C4" s="378" t="s">
        <v>74</v>
      </c>
      <c r="D4" s="378"/>
    </row>
    <row r="5" spans="1:7" ht="33.75" customHeight="1">
      <c r="A5" s="410">
        <f>IF('入力シート'!F14="","",'入力シート'!F14)</f>
      </c>
      <c r="B5" s="411"/>
      <c r="C5" s="412" t="str">
        <f>IF('入力シート'!H59="","     ペア",'入力シート'!Z59&amp;" ペア")</f>
        <v>     ペア</v>
      </c>
      <c r="D5" s="413"/>
      <c r="G5" s="7"/>
    </row>
    <row r="7" spans="1:9" ht="13.5">
      <c r="A7" s="378" t="s">
        <v>57</v>
      </c>
      <c r="B7" s="384">
        <f>IF('入力シート'!E14="","",'入力シート'!E14&amp;"県")</f>
      </c>
      <c r="C7" s="385"/>
      <c r="D7" s="12" t="s">
        <v>75</v>
      </c>
      <c r="E7" s="388">
        <f>IF('入力シート'!E59="","",'入力シート'!E59)</f>
      </c>
      <c r="F7" s="389"/>
      <c r="G7" s="389"/>
      <c r="H7" s="389"/>
      <c r="I7" s="390"/>
    </row>
    <row r="8" spans="1:9" ht="34.5" customHeight="1">
      <c r="A8" s="378"/>
      <c r="B8" s="386"/>
      <c r="C8" s="387"/>
      <c r="D8" s="13" t="s">
        <v>68</v>
      </c>
      <c r="E8" s="381" t="str">
        <f>IF('入力シート'!E60="","                   高等学校",'入力シート'!E60)</f>
        <v>                   高等学校</v>
      </c>
      <c r="F8" s="382"/>
      <c r="G8" s="382"/>
      <c r="H8" s="382"/>
      <c r="I8" s="383"/>
    </row>
    <row r="11" spans="2:8" ht="18.75" customHeight="1">
      <c r="B11" s="379" t="s">
        <v>75</v>
      </c>
      <c r="C11" s="379"/>
      <c r="D11" s="379"/>
      <c r="E11" s="379"/>
      <c r="F11" s="391" t="s">
        <v>69</v>
      </c>
      <c r="G11" s="392"/>
      <c r="H11" s="393"/>
    </row>
    <row r="12" spans="2:8" ht="37.5" customHeight="1">
      <c r="B12" s="380" t="s">
        <v>70</v>
      </c>
      <c r="C12" s="380"/>
      <c r="D12" s="380"/>
      <c r="E12" s="380"/>
      <c r="F12" s="394"/>
      <c r="G12" s="395"/>
      <c r="H12" s="396"/>
    </row>
    <row r="13" spans="2:8" ht="18.75" customHeight="1">
      <c r="B13" s="407">
        <f>IF('入力シート'!K59="","",'入力シート'!K59)</f>
      </c>
      <c r="C13" s="407"/>
      <c r="D13" s="407"/>
      <c r="E13" s="407"/>
      <c r="F13" s="397">
        <f>IF('入力シート'!N59="","",'入力シート'!N59)</f>
      </c>
      <c r="G13" s="398"/>
      <c r="H13" s="399"/>
    </row>
    <row r="14" spans="2:8" ht="37.5" customHeight="1">
      <c r="B14" s="404">
        <f>IF('入力シート'!I59="","",'入力シート'!I59)</f>
      </c>
      <c r="C14" s="405"/>
      <c r="D14" s="405"/>
      <c r="E14" s="406"/>
      <c r="F14" s="400"/>
      <c r="G14" s="401"/>
      <c r="H14" s="402"/>
    </row>
    <row r="15" spans="2:8" ht="18.75" customHeight="1">
      <c r="B15" s="407">
        <f>IF('入力シート'!K60="","",'入力シート'!K60)</f>
      </c>
      <c r="C15" s="407"/>
      <c r="D15" s="407"/>
      <c r="E15" s="407"/>
      <c r="F15" s="397">
        <f>IF('入力シート'!N60="","",'入力シート'!N60)</f>
      </c>
      <c r="G15" s="398"/>
      <c r="H15" s="399"/>
    </row>
    <row r="16" spans="2:8" ht="37.5" customHeight="1">
      <c r="B16" s="404">
        <f>IF('入力シート'!I60="","",'入力シート'!I60)</f>
      </c>
      <c r="C16" s="405"/>
      <c r="D16" s="405"/>
      <c r="E16" s="406"/>
      <c r="F16" s="400"/>
      <c r="G16" s="401"/>
      <c r="H16" s="402"/>
    </row>
    <row r="17" spans="2:8" ht="18.75" customHeight="1">
      <c r="B17" s="407">
        <f>IF('入力シート'!K61="","",'入力シート'!K61)</f>
      </c>
      <c r="C17" s="407"/>
      <c r="D17" s="407"/>
      <c r="E17" s="407"/>
      <c r="F17" s="397">
        <f>IF('入力シート'!N61="","",'入力シート'!N61)</f>
      </c>
      <c r="G17" s="398"/>
      <c r="H17" s="399"/>
    </row>
    <row r="18" spans="2:8" ht="37.5" customHeight="1">
      <c r="B18" s="404">
        <f>IF('入力シート'!I61="","",'入力シート'!I61)</f>
      </c>
      <c r="C18" s="405"/>
      <c r="D18" s="405"/>
      <c r="E18" s="406"/>
      <c r="F18" s="400"/>
      <c r="G18" s="401"/>
      <c r="H18" s="402"/>
    </row>
    <row r="19" spans="2:8" ht="18.75" customHeight="1">
      <c r="B19" s="407">
        <f>IF('入力シート'!K62="","",'入力シート'!K62)</f>
      </c>
      <c r="C19" s="407"/>
      <c r="D19" s="407"/>
      <c r="E19" s="407"/>
      <c r="F19" s="397">
        <f>IF('入力シート'!N62="","",'入力シート'!N62)</f>
      </c>
      <c r="G19" s="398"/>
      <c r="H19" s="399"/>
    </row>
    <row r="20" spans="2:8" ht="37.5" customHeight="1">
      <c r="B20" s="404">
        <f>IF('入力シート'!I62="","",'入力シート'!I62)</f>
      </c>
      <c r="C20" s="405"/>
      <c r="D20" s="405"/>
      <c r="E20" s="406"/>
      <c r="F20" s="400"/>
      <c r="G20" s="401"/>
      <c r="H20" s="402"/>
    </row>
    <row r="22" spans="1:9" ht="13.5">
      <c r="A22" s="372" t="s">
        <v>76</v>
      </c>
      <c r="B22" s="373"/>
      <c r="C22" s="373"/>
      <c r="D22" s="373"/>
      <c r="E22" s="373"/>
      <c r="F22" s="373"/>
      <c r="G22" s="373"/>
      <c r="H22" s="373"/>
      <c r="I22" s="373"/>
    </row>
    <row r="25" spans="1:9" ht="33.75" customHeight="1">
      <c r="A25" s="415" t="str">
        <f>IF('入力シート'!E18="","           　　学校長",'入力シート'!E18&amp;"長")</f>
        <v>           　　学校長</v>
      </c>
      <c r="B25" s="415"/>
      <c r="C25" s="415"/>
      <c r="D25" s="415"/>
      <c r="E25" s="415"/>
      <c r="F25" s="416">
        <f>IF('入力シート'!E20="","",'入力シート'!E20)</f>
      </c>
      <c r="G25" s="416"/>
      <c r="H25" s="416"/>
      <c r="I25" s="15" t="s">
        <v>105</v>
      </c>
    </row>
    <row r="27" spans="1:9" s="15" customFormat="1" ht="17.25" customHeight="1">
      <c r="A27" s="403" t="s">
        <v>127</v>
      </c>
      <c r="B27" s="403"/>
      <c r="C27" s="403"/>
      <c r="D27" s="403"/>
      <c r="E27" s="403"/>
      <c r="F27" s="403"/>
      <c r="G27" s="403"/>
      <c r="H27" s="403"/>
      <c r="I27" s="403"/>
    </row>
    <row r="28" spans="1:9" s="15" customFormat="1" ht="17.25" customHeight="1">
      <c r="A28" s="403" t="s">
        <v>130</v>
      </c>
      <c r="B28" s="403"/>
      <c r="C28" s="403"/>
      <c r="D28" s="403"/>
      <c r="E28" s="403"/>
      <c r="F28" s="403"/>
      <c r="G28" s="403"/>
      <c r="H28" s="403"/>
      <c r="I28" s="403"/>
    </row>
    <row r="29" spans="1:9" s="15" customFormat="1" ht="17.25" customHeight="1">
      <c r="A29" s="417" t="s">
        <v>77</v>
      </c>
      <c r="B29" s="417"/>
      <c r="C29" s="417"/>
      <c r="D29" s="417"/>
      <c r="E29" s="417"/>
      <c r="F29" s="417"/>
      <c r="G29" s="417"/>
      <c r="H29" s="417"/>
      <c r="I29" s="417"/>
    </row>
    <row r="30" spans="1:9" s="14" customFormat="1" ht="17.25" customHeight="1">
      <c r="A30" s="414" t="s">
        <v>78</v>
      </c>
      <c r="B30" s="414"/>
      <c r="C30" s="414"/>
      <c r="D30" s="414"/>
      <c r="E30" s="414"/>
      <c r="F30" s="414"/>
      <c r="G30" s="414"/>
      <c r="H30" s="414"/>
      <c r="I30" s="414"/>
    </row>
    <row r="31" spans="1:9" s="15" customFormat="1" ht="17.25" customHeight="1">
      <c r="A31" s="374" t="s">
        <v>79</v>
      </c>
      <c r="B31" s="374"/>
      <c r="C31" s="374"/>
      <c r="D31" s="374"/>
      <c r="E31" s="374"/>
      <c r="F31" s="374"/>
      <c r="G31" s="374"/>
      <c r="H31" s="374"/>
      <c r="I31" s="374"/>
    </row>
    <row r="32" spans="1:9" s="14" customFormat="1" ht="17.25" customHeight="1">
      <c r="A32" s="375" t="s">
        <v>128</v>
      </c>
      <c r="B32" s="375"/>
      <c r="C32" s="375"/>
      <c r="D32" s="375"/>
      <c r="E32" s="375"/>
      <c r="F32" s="375"/>
      <c r="G32" s="375"/>
      <c r="H32" s="375"/>
      <c r="I32" s="375"/>
    </row>
    <row r="34" spans="1:2" ht="13.5">
      <c r="A34" s="24" t="s">
        <v>66</v>
      </c>
      <c r="B34" s="128" t="s">
        <v>123</v>
      </c>
    </row>
    <row r="35" ht="14.25" thickBot="1"/>
    <row r="36" spans="3:7" ht="19.5" customHeight="1">
      <c r="C36" s="376" t="s">
        <v>124</v>
      </c>
      <c r="D36" s="377"/>
      <c r="E36" s="367">
        <f>IF('入力シート'!E66="","",'入力シート'!E66)</f>
      </c>
      <c r="F36" s="368"/>
      <c r="G36" s="369"/>
    </row>
    <row r="37" spans="3:7" ht="19.5" customHeight="1" thickBot="1">
      <c r="C37" s="365" t="s">
        <v>98</v>
      </c>
      <c r="D37" s="366"/>
      <c r="E37" s="370">
        <f>IF('入力シート'!G66="","",'入力シート'!U66)</f>
      </c>
      <c r="F37" s="370"/>
      <c r="G37" s="371"/>
    </row>
  </sheetData>
  <sheetProtection/>
  <mergeCells count="38">
    <mergeCell ref="B17:E17"/>
    <mergeCell ref="B19:E19"/>
    <mergeCell ref="A30:I30"/>
    <mergeCell ref="A25:E25"/>
    <mergeCell ref="F25:H25"/>
    <mergeCell ref="A28:I28"/>
    <mergeCell ref="A29:I29"/>
    <mergeCell ref="B20:E20"/>
    <mergeCell ref="A1:I1"/>
    <mergeCell ref="A2:I2"/>
    <mergeCell ref="A4:B4"/>
    <mergeCell ref="A5:B5"/>
    <mergeCell ref="C4:D4"/>
    <mergeCell ref="C5:D5"/>
    <mergeCell ref="F13:H14"/>
    <mergeCell ref="F15:H16"/>
    <mergeCell ref="A27:I27"/>
    <mergeCell ref="F17:H18"/>
    <mergeCell ref="F19:H20"/>
    <mergeCell ref="B16:E16"/>
    <mergeCell ref="B13:E13"/>
    <mergeCell ref="B14:E14"/>
    <mergeCell ref="B18:E18"/>
    <mergeCell ref="B15:E15"/>
    <mergeCell ref="A7:A8"/>
    <mergeCell ref="B11:E11"/>
    <mergeCell ref="B12:E12"/>
    <mergeCell ref="E8:I8"/>
    <mergeCell ref="B7:C8"/>
    <mergeCell ref="E7:I7"/>
    <mergeCell ref="F11:H12"/>
    <mergeCell ref="C37:D37"/>
    <mergeCell ref="E36:G36"/>
    <mergeCell ref="E37:G37"/>
    <mergeCell ref="A22:I22"/>
    <mergeCell ref="A31:I31"/>
    <mergeCell ref="A32:I32"/>
    <mergeCell ref="C36:D36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7:AB28"/>
  <sheetViews>
    <sheetView view="pageBreakPreview" zoomScale="55" zoomScaleSheetLayoutView="55" workbookViewId="0" topLeftCell="A1">
      <selection activeCell="B1" sqref="B1"/>
    </sheetView>
  </sheetViews>
  <sheetFormatPr defaultColWidth="9.140625" defaultRowHeight="15"/>
  <cols>
    <col min="2" max="2" width="5.421875" style="25" bestFit="1" customWidth="1"/>
    <col min="3" max="3" width="13.8515625" style="0" bestFit="1" customWidth="1"/>
    <col min="4" max="4" width="26.140625" style="0" bestFit="1" customWidth="1"/>
    <col min="5" max="5" width="5.421875" style="0" bestFit="1" customWidth="1"/>
    <col min="6" max="8" width="3.421875" style="0" bestFit="1" customWidth="1"/>
    <col min="9" max="9" width="5.421875" style="0" bestFit="1" customWidth="1"/>
    <col min="10" max="10" width="19.00390625" style="0" customWidth="1"/>
    <col min="11" max="11" width="26.140625" style="0" bestFit="1" customWidth="1"/>
    <col min="12" max="12" width="5.421875" style="0" customWidth="1"/>
    <col min="13" max="13" width="3.421875" style="0" bestFit="1" customWidth="1"/>
    <col min="14" max="14" width="4.00390625" style="0" customWidth="1"/>
    <col min="15" max="15" width="2.7109375" style="0" customWidth="1"/>
    <col min="16" max="16" width="5.421875" style="0" customWidth="1"/>
    <col min="17" max="17" width="25.421875" style="0" bestFit="1" customWidth="1"/>
    <col min="19" max="19" width="30.57421875" style="0" customWidth="1"/>
    <col min="21" max="21" width="4.421875" style="0" customWidth="1"/>
    <col min="22" max="22" width="11.8515625" style="0" customWidth="1"/>
    <col min="23" max="23" width="4.421875" style="0" customWidth="1"/>
    <col min="24" max="24" width="11.8515625" style="0" customWidth="1"/>
    <col min="25" max="25" width="4.421875" style="0" customWidth="1"/>
    <col min="26" max="26" width="11.8515625" style="0" customWidth="1"/>
    <col min="27" max="27" width="4.421875" style="0" customWidth="1"/>
    <col min="28" max="28" width="11.8515625" style="0" customWidth="1"/>
  </cols>
  <sheetData>
    <row r="6" ht="14.25" thickBot="1"/>
    <row r="7" spans="2:28" s="25" customFormat="1" ht="33" customHeight="1" thickBot="1">
      <c r="B7" s="32" t="s">
        <v>81</v>
      </c>
      <c r="C7" s="30" t="s">
        <v>82</v>
      </c>
      <c r="D7" s="27" t="s">
        <v>75</v>
      </c>
      <c r="E7" s="26" t="s">
        <v>83</v>
      </c>
      <c r="F7" s="28" t="s">
        <v>84</v>
      </c>
      <c r="G7" s="29" t="s">
        <v>85</v>
      </c>
      <c r="H7" s="30" t="s">
        <v>86</v>
      </c>
      <c r="I7" s="30" t="s">
        <v>61</v>
      </c>
      <c r="J7" s="26" t="s">
        <v>82</v>
      </c>
      <c r="K7" s="27" t="s">
        <v>75</v>
      </c>
      <c r="L7" s="26" t="s">
        <v>83</v>
      </c>
      <c r="M7" s="28" t="s">
        <v>84</v>
      </c>
      <c r="N7" s="29" t="s">
        <v>85</v>
      </c>
      <c r="O7" s="30" t="s">
        <v>86</v>
      </c>
      <c r="P7" s="30" t="s">
        <v>61</v>
      </c>
      <c r="Q7" s="31" t="s">
        <v>68</v>
      </c>
      <c r="S7" s="133" t="s">
        <v>133</v>
      </c>
      <c r="T7" s="132" t="s">
        <v>131</v>
      </c>
      <c r="U7" s="418" t="s">
        <v>132</v>
      </c>
      <c r="V7" s="419"/>
      <c r="W7" s="419"/>
      <c r="X7" s="419"/>
      <c r="Y7" s="419"/>
      <c r="Z7" s="419"/>
      <c r="AA7" s="419"/>
      <c r="AB7" s="420"/>
    </row>
    <row r="8" spans="2:28" ht="22.5" customHeight="1" thickBot="1" thickTop="1">
      <c r="B8" s="99">
        <f>IF('入力シート'!T30="","",'入力シート'!T30)</f>
      </c>
      <c r="C8" s="100">
        <f>IF(B8="","",'入力シート'!X30)</f>
      </c>
      <c r="D8" s="94">
        <f>IF(C8="","",'入力シート'!Z30)</f>
      </c>
      <c r="E8" s="94">
        <f>IF(B8="","",'入力シート'!AA30&amp;"年")</f>
      </c>
      <c r="F8" s="94">
        <f>IF(B8="","",'入力シート'!M30)</f>
      </c>
      <c r="G8" s="94">
        <f>IF(B8="","",'入力シート'!O30)</f>
      </c>
      <c r="H8" s="94">
        <f>IF(B8="","",'入力シート'!Q30)</f>
      </c>
      <c r="I8" s="94">
        <f>IF(B8="","",'入力シート'!R30)</f>
      </c>
      <c r="J8" s="94">
        <f>IF(B8="","",'入力シート'!X31)</f>
      </c>
      <c r="K8" s="94">
        <f>IF(B8="","",'入力シート'!Z31)</f>
      </c>
      <c r="L8" s="94">
        <f>IF(B8="","",'入力シート'!AA31&amp;"年")</f>
      </c>
      <c r="M8" s="94">
        <f>IF(B8="","",'入力シート'!M31)</f>
      </c>
      <c r="N8" s="94">
        <f>IF(B8="","",'入力シート'!O31)</f>
      </c>
      <c r="O8" s="94">
        <f>IF(B8="","",'入力シート'!Q31)</f>
      </c>
      <c r="P8" s="94">
        <f>IF(B8="","",'入力シート'!R31)</f>
      </c>
      <c r="Q8" s="134">
        <f>IF('入力シート'!E18="","",'入力シート'!$E$18)</f>
      </c>
      <c r="S8" s="135">
        <f>IF('入力シート'!E18="","",'入力シート'!E18)</f>
      </c>
      <c r="T8" s="136">
        <f>'入力シート'!H59</f>
        <v>0</v>
      </c>
      <c r="U8" s="137">
        <f>IF('入力シート'!$N59="","",IF('入力シート'!$N59="当該校職員","","＊"))</f>
      </c>
      <c r="V8" s="138">
        <f>IF('入力シート'!I59="","",'入力シート'!I59)</f>
      </c>
      <c r="W8" s="137">
        <f>IF('入力シート'!$N60="","",IF('入力シート'!$N60="当該校職員","","＊"))</f>
      </c>
      <c r="X8" s="138">
        <f>IF('入力シート'!I60="","",'入力シート'!I60)</f>
      </c>
      <c r="Y8" s="137">
        <f>IF('入力シート'!$N61="","",IF('入力シート'!$N61="当該校職員","","＊"))</f>
      </c>
      <c r="Z8" s="138">
        <f>IF('入力シート'!I61="","",'入力シート'!I61)</f>
      </c>
      <c r="AA8" s="137">
        <f>IF('入力シート'!$N62="","",IF('入力シート'!$N62="当該校職員","","＊"))</f>
      </c>
      <c r="AB8" s="139">
        <f>IF('入力シート'!I62="","",'入力シート'!I62)</f>
      </c>
    </row>
    <row r="9" spans="2:17" ht="22.5" customHeight="1">
      <c r="B9" s="101">
        <f>IF('入力シート'!T32="","",'入力シート'!T32)</f>
      </c>
      <c r="C9" s="102">
        <f>IF(B9="","",'入力シート'!X32)</f>
      </c>
      <c r="D9" s="95">
        <f>IF(C9="","",'入力シート'!Z32)</f>
      </c>
      <c r="E9" s="95">
        <f>IF(B9="","",'入力シート'!AA32&amp;"年")</f>
      </c>
      <c r="F9" s="95">
        <f>IF(B9="","",'入力シート'!M32)</f>
      </c>
      <c r="G9" s="95">
        <f>IF(B9="","",'入力シート'!O32)</f>
      </c>
      <c r="H9" s="95">
        <f>IF(B9="","",'入力シート'!Q32)</f>
      </c>
      <c r="I9" s="95">
        <f>IF(B9="","",'入力シート'!R32)</f>
      </c>
      <c r="J9" s="95">
        <f>IF(B9="","",'入力シート'!X33)</f>
      </c>
      <c r="K9" s="95">
        <f>IF(B9="","",'入力シート'!Z33)</f>
      </c>
      <c r="L9" s="95">
        <f>IF(B9="","",'入力シート'!AA33&amp;"年")</f>
      </c>
      <c r="M9" s="95">
        <f>IF(B9="","",'入力シート'!M33)</f>
      </c>
      <c r="N9" s="95">
        <f>IF(B9="","",'入力シート'!O33)</f>
      </c>
      <c r="O9" s="95">
        <f>IF(B9="","",'入力シート'!Q33)</f>
      </c>
      <c r="P9" s="95">
        <f>IF(B9="","",'入力シート'!R33)</f>
      </c>
      <c r="Q9" s="96">
        <f>IF(B9="","",'入力シート'!$E$18)</f>
      </c>
    </row>
    <row r="10" spans="2:17" ht="22.5" customHeight="1">
      <c r="B10" s="101">
        <f>IF('入力シート'!T34="","",'入力シート'!T34)</f>
      </c>
      <c r="C10" s="102">
        <f>IF(B10="","",'入力シート'!X34)</f>
      </c>
      <c r="D10" s="95">
        <f>IF(C10="","",'入力シート'!Z34)</f>
      </c>
      <c r="E10" s="95">
        <f>IF(B10="","",'入力シート'!AA34&amp;"年")</f>
      </c>
      <c r="F10" s="95">
        <f>IF(B10="","",'入力シート'!M34)</f>
      </c>
      <c r="G10" s="95">
        <f>IF(B10="","",'入力シート'!O34)</f>
      </c>
      <c r="H10" s="95">
        <f>IF(B10="","",'入力シート'!Q34)</f>
      </c>
      <c r="I10" s="95">
        <f>IF(B10="","",'入力シート'!R34)</f>
      </c>
      <c r="J10" s="95">
        <f>IF(B10="","",'入力シート'!X35)</f>
      </c>
      <c r="K10" s="95">
        <f>IF(B10="","",'入力シート'!Z35)</f>
      </c>
      <c r="L10" s="95">
        <f>IF(B10="","",'入力シート'!AA35&amp;"年")</f>
      </c>
      <c r="M10" s="95">
        <f>IF(B10="","",'入力シート'!M35)</f>
      </c>
      <c r="N10" s="95">
        <f>IF(B10="","",'入力シート'!O35)</f>
      </c>
      <c r="O10" s="95">
        <f>IF(B10="","",'入力シート'!Q35)</f>
      </c>
      <c r="P10" s="95">
        <f>IF(B10="","",'入力シート'!R35)</f>
      </c>
      <c r="Q10" s="96">
        <f>IF(B10="","",'入力シート'!$E$18)</f>
      </c>
    </row>
    <row r="11" spans="2:17" ht="22.5" customHeight="1">
      <c r="B11" s="101">
        <f>IF('入力シート'!T36="","",'入力シート'!T36)</f>
      </c>
      <c r="C11" s="102">
        <f>IF(B11="","",'入力シート'!X36)</f>
      </c>
      <c r="D11" s="95">
        <f>IF(C11="","",'入力シート'!Z36)</f>
      </c>
      <c r="E11" s="95">
        <f>IF(B11="","",'入力シート'!AA36&amp;"年")</f>
      </c>
      <c r="F11" s="95">
        <f>IF(B11="","",'入力シート'!M36)</f>
      </c>
      <c r="G11" s="95">
        <f>IF(B11="","",'入力シート'!O36)</f>
      </c>
      <c r="H11" s="95">
        <f>IF(B11="","",'入力シート'!Q36)</f>
      </c>
      <c r="I11" s="95">
        <f>IF(B11="","",'入力シート'!R36)</f>
      </c>
      <c r="J11" s="95">
        <f>IF(B11="","",'入力シート'!X37)</f>
      </c>
      <c r="K11" s="95">
        <f>IF(B11="","",'入力シート'!Z37)</f>
      </c>
      <c r="L11" s="95">
        <f>IF(B11="","",'入力シート'!AA37&amp;"年")</f>
      </c>
      <c r="M11" s="95">
        <f>IF(B11="","",'入力シート'!M37)</f>
      </c>
      <c r="N11" s="95">
        <f>IF(B11="","",'入力シート'!O37)</f>
      </c>
      <c r="O11" s="95">
        <f>IF(B11="","",'入力シート'!Q37)</f>
      </c>
      <c r="P11" s="95">
        <f>IF(B11="","",'入力シート'!R37)</f>
      </c>
      <c r="Q11" s="96">
        <f>IF(B11="","",'入力シート'!$E$18)</f>
      </c>
    </row>
    <row r="12" spans="2:17" ht="22.5" customHeight="1">
      <c r="B12" s="101">
        <f>IF('入力シート'!T38="","",'入力シート'!T38)</f>
      </c>
      <c r="C12" s="102">
        <f>IF(B12="","",'入力シート'!X38)</f>
      </c>
      <c r="D12" s="95">
        <f>IF(C12="","",'入力シート'!Z38)</f>
      </c>
      <c r="E12" s="95">
        <f>IF(B12="","",'入力シート'!AA38&amp;"年")</f>
      </c>
      <c r="F12" s="95">
        <f>IF(B12="","",'入力シート'!M38)</f>
      </c>
      <c r="G12" s="95">
        <f>IF(B12="","",'入力シート'!O38)</f>
      </c>
      <c r="H12" s="95">
        <f>IF(B12="","",'入力シート'!Q38)</f>
      </c>
      <c r="I12" s="95">
        <f>IF(B12="","",'入力シート'!R38)</f>
      </c>
      <c r="J12" s="95">
        <f>IF(B12="","",'入力シート'!X39)</f>
      </c>
      <c r="K12" s="95">
        <f>IF(B12="","",'入力シート'!Z39)</f>
      </c>
      <c r="L12" s="95">
        <f>IF(B12="","",'入力シート'!AA39&amp;"年")</f>
      </c>
      <c r="M12" s="95">
        <f>IF(B12="","",'入力シート'!M39)</f>
      </c>
      <c r="N12" s="95">
        <f>IF(B12="","",'入力シート'!O39)</f>
      </c>
      <c r="O12" s="95">
        <f>IF(B12="","",'入力シート'!Q39)</f>
      </c>
      <c r="P12" s="95">
        <f>IF(B12="","",'入力シート'!R39)</f>
      </c>
      <c r="Q12" s="96">
        <f>IF(B12="","",'入力シート'!$E$18)</f>
      </c>
    </row>
    <row r="13" spans="2:17" ht="22.5" customHeight="1">
      <c r="B13" s="101">
        <f>IF('入力シート'!T40="","",'入力シート'!T40)</f>
      </c>
      <c r="C13" s="102">
        <f>IF(B13="","",'入力シート'!X40)</f>
      </c>
      <c r="D13" s="95">
        <f>IF(C13="","",'入力シート'!Z40)</f>
      </c>
      <c r="E13" s="95">
        <f>IF(B13="","",'入力シート'!AA40&amp;"年")</f>
      </c>
      <c r="F13" s="95">
        <f>IF(B13="","",'入力シート'!M40)</f>
      </c>
      <c r="G13" s="95">
        <f>IF(B13="","",'入力シート'!O40)</f>
      </c>
      <c r="H13" s="95">
        <f>IF(B13="","",'入力シート'!Q40)</f>
      </c>
      <c r="I13" s="95">
        <f>IF(B13="","",'入力シート'!R40)</f>
      </c>
      <c r="J13" s="95">
        <f>IF(B13="","",'入力シート'!X41)</f>
      </c>
      <c r="K13" s="95">
        <f>IF(B13="","",'入力シート'!Z41)</f>
      </c>
      <c r="L13" s="95">
        <f>IF(B13="","",'入力シート'!AA41&amp;"年")</f>
      </c>
      <c r="M13" s="95">
        <f>IF(B13="","",'入力シート'!M41)</f>
      </c>
      <c r="N13" s="95">
        <f>IF(B13="","",'入力シート'!O41)</f>
      </c>
      <c r="O13" s="95">
        <f>IF(B13="","",'入力シート'!Q41)</f>
      </c>
      <c r="P13" s="95">
        <f>IF(B13="","",'入力シート'!R41)</f>
      </c>
      <c r="Q13" s="96">
        <f>IF(B13="","",'入力シート'!$E$18)</f>
      </c>
    </row>
    <row r="14" spans="2:17" ht="22.5" customHeight="1">
      <c r="B14" s="101">
        <f>IF('入力シート'!T42="","",'入力シート'!T42)</f>
      </c>
      <c r="C14" s="102">
        <f>IF(B14="","",'入力シート'!X42)</f>
      </c>
      <c r="D14" s="95">
        <f>IF(C14="","",'入力シート'!Z42)</f>
      </c>
      <c r="E14" s="95">
        <f>IF(B14="","",'入力シート'!AA42&amp;"年")</f>
      </c>
      <c r="F14" s="95">
        <f>IF(B14="","",'入力シート'!M42)</f>
      </c>
      <c r="G14" s="95">
        <f>IF(B14="","",'入力シート'!O42)</f>
      </c>
      <c r="H14" s="95">
        <f>IF(B14="","",'入力シート'!Q42)</f>
      </c>
      <c r="I14" s="95">
        <f>IF(B14="","",'入力シート'!R42)</f>
      </c>
      <c r="J14" s="95">
        <f>IF(B14="","",'入力シート'!X43)</f>
      </c>
      <c r="K14" s="95">
        <f>IF(B14="","",'入力シート'!Z43)</f>
      </c>
      <c r="L14" s="95">
        <f>IF(B14="","",'入力シート'!AA43&amp;"年")</f>
      </c>
      <c r="M14" s="95">
        <f>IF(B14="","",'入力シート'!M43)</f>
      </c>
      <c r="N14" s="95">
        <f>IF(B14="","",'入力シート'!O43)</f>
      </c>
      <c r="O14" s="95">
        <f>IF(B14="","",'入力シート'!Q43)</f>
      </c>
      <c r="P14" s="95">
        <f>IF(B14="","",'入力シート'!R43)</f>
      </c>
      <c r="Q14" s="96">
        <f>IF(B14="","",'入力シート'!$E$18)</f>
      </c>
    </row>
    <row r="15" spans="2:17" ht="22.5" customHeight="1">
      <c r="B15" s="101">
        <f>IF('入力シート'!T44="","",'入力シート'!T44)</f>
      </c>
      <c r="C15" s="102">
        <f>IF(B15="","",'入力シート'!X44)</f>
      </c>
      <c r="D15" s="95">
        <f>IF(C15="","",'入力シート'!Z44)</f>
      </c>
      <c r="E15" s="95">
        <f>IF(B15="","",'入力シート'!AA44&amp;"年")</f>
      </c>
      <c r="F15" s="95">
        <f>IF(B15="","",'入力シート'!M44)</f>
      </c>
      <c r="G15" s="95">
        <f>IF(B15="","",'入力シート'!O44)</f>
      </c>
      <c r="H15" s="95">
        <f>IF(B15="","",'入力シート'!Q44)</f>
      </c>
      <c r="I15" s="95">
        <f>IF(B15="","",'入力シート'!R44)</f>
      </c>
      <c r="J15" s="95">
        <f>IF(B15="","",'入力シート'!X45)</f>
      </c>
      <c r="K15" s="95">
        <f>IF(B15="","",'入力シート'!Z45)</f>
      </c>
      <c r="L15" s="95">
        <f>IF(B15="","",'入力シート'!AA45&amp;"年")</f>
      </c>
      <c r="M15" s="95">
        <f>IF(B15="","",'入力シート'!M45)</f>
      </c>
      <c r="N15" s="95">
        <f>IF(B15="","",'入力シート'!O45)</f>
      </c>
      <c r="O15" s="95">
        <f>IF(B15="","",'入力シート'!Q45)</f>
      </c>
      <c r="P15" s="95">
        <f>IF(B15="","",'入力シート'!R45)</f>
      </c>
      <c r="Q15" s="96">
        <f>IF(B15="","",'入力シート'!$E$18)</f>
      </c>
    </row>
    <row r="16" spans="2:17" ht="22.5" customHeight="1">
      <c r="B16" s="101">
        <f>IF('入力シート'!T46="","",'入力シート'!T46)</f>
      </c>
      <c r="C16" s="102">
        <f>IF(B16="","",'入力シート'!X46)</f>
      </c>
      <c r="D16" s="95">
        <f>IF(C16="","",'入力シート'!Z46)</f>
      </c>
      <c r="E16" s="95">
        <f>IF(B16="","",'入力シート'!AA46&amp;"年")</f>
      </c>
      <c r="F16" s="95">
        <f>IF(B16="","",'入力シート'!M46)</f>
      </c>
      <c r="G16" s="95">
        <f>IF(B16="","",'入力シート'!O46)</f>
      </c>
      <c r="H16" s="95">
        <f>IF(B16="","",'入力シート'!Q46)</f>
      </c>
      <c r="I16" s="95">
        <f>IF(B16="","",'入力シート'!R46)</f>
      </c>
      <c r="J16" s="95">
        <f>IF(B16="","",'入力シート'!X47)</f>
      </c>
      <c r="K16" s="95">
        <f>IF(B16="","",'入力シート'!Z47)</f>
      </c>
      <c r="L16" s="95">
        <f>IF(B16="","",'入力シート'!AA47&amp;"年")</f>
      </c>
      <c r="M16" s="95">
        <f>IF(B16="","",'入力シート'!M47)</f>
      </c>
      <c r="N16" s="95">
        <f>IF(B16="","",'入力シート'!O47)</f>
      </c>
      <c r="O16" s="95">
        <f>IF(B16="","",'入力シート'!Q47)</f>
      </c>
      <c r="P16" s="95">
        <f>IF(B16="","",'入力シート'!R47)</f>
      </c>
      <c r="Q16" s="96">
        <f>IF(B16="","",'入力シート'!$E$18)</f>
      </c>
    </row>
    <row r="17" spans="2:17" ht="22.5" customHeight="1">
      <c r="B17" s="101">
        <f>IF('入力シート'!T48="","",'入力シート'!T48)</f>
      </c>
      <c r="C17" s="102">
        <f>IF(B17="","",'入力シート'!X48)</f>
      </c>
      <c r="D17" s="95">
        <f>IF(C17="","",'入力シート'!Z48)</f>
      </c>
      <c r="E17" s="95">
        <f>IF(B17="","",'入力シート'!AA48&amp;"年")</f>
      </c>
      <c r="F17" s="95">
        <f>IF(B17="","",'入力シート'!M48)</f>
      </c>
      <c r="G17" s="95">
        <f>IF(B17="","",'入力シート'!O48)</f>
      </c>
      <c r="H17" s="95">
        <f>IF(B17="","",'入力シート'!Q48)</f>
      </c>
      <c r="I17" s="95">
        <f>IF(B17="","",'入力シート'!R48)</f>
      </c>
      <c r="J17" s="95">
        <f>IF(B17="","",'入力シート'!X49)</f>
      </c>
      <c r="K17" s="95">
        <f>IF(B17="","",'入力シート'!Z49)</f>
      </c>
      <c r="L17" s="95">
        <f>IF(B17="","",'入力シート'!AA49&amp;"年")</f>
      </c>
      <c r="M17" s="95">
        <f>IF(B17="","",'入力シート'!M49)</f>
      </c>
      <c r="N17" s="95">
        <f>IF(B17="","",'入力シート'!O49)</f>
      </c>
      <c r="O17" s="95">
        <f>IF(B17="","",'入力シート'!Q49)</f>
      </c>
      <c r="P17" s="95">
        <f>IF(B17="","",'入力シート'!R49)</f>
      </c>
      <c r="Q17" s="96">
        <f>IF(B17="","",'入力シート'!$E$18)</f>
      </c>
    </row>
    <row r="18" spans="2:17" ht="22.5" customHeight="1">
      <c r="B18" s="101">
        <f>IF('入力シート'!T50="","",'入力シート'!T50)</f>
      </c>
      <c r="C18" s="102">
        <f>IF(B18="","",'入力シート'!X50)</f>
      </c>
      <c r="D18" s="95">
        <f>IF(C18="","",'入力シート'!Z50)</f>
      </c>
      <c r="E18" s="95">
        <f>IF(B18="","",'入力シート'!AA50&amp;"年")</f>
      </c>
      <c r="F18" s="95">
        <f>IF(B18="","",'入力シート'!M50)</f>
      </c>
      <c r="G18" s="95">
        <f>IF(B18="","",'入力シート'!O50)</f>
      </c>
      <c r="H18" s="95">
        <f>IF(B18="","",'入力シート'!Q50)</f>
      </c>
      <c r="I18" s="95">
        <f>IF(B18="","",'入力シート'!R50)</f>
      </c>
      <c r="J18" s="95">
        <f>IF(B18="","",'入力シート'!X51)</f>
      </c>
      <c r="K18" s="95">
        <f>IF(B18="","",'入力シート'!Z51)</f>
      </c>
      <c r="L18" s="95">
        <f>IF(B18="","",'入力シート'!AA51&amp;"年")</f>
      </c>
      <c r="M18" s="95">
        <f>IF(B18="","",'入力シート'!M51)</f>
      </c>
      <c r="N18" s="95">
        <f>IF(B18="","",'入力シート'!O51)</f>
      </c>
      <c r="O18" s="95">
        <f>IF(B18="","",'入力シート'!Q51)</f>
      </c>
      <c r="P18" s="95">
        <f>IF(B18="","",'入力シート'!R51)</f>
      </c>
      <c r="Q18" s="96">
        <f>IF(B18="","",'入力シート'!$E$18)</f>
      </c>
    </row>
    <row r="19" spans="2:17" ht="22.5" customHeight="1" thickBot="1">
      <c r="B19" s="103">
        <f>IF('入力シート'!T52="","",'入力シート'!T52)</f>
      </c>
      <c r="C19" s="104">
        <f>IF(B19="","",'入力シート'!X52)</f>
      </c>
      <c r="D19" s="97">
        <f>IF(C19="","",'入力シート'!Z52)</f>
      </c>
      <c r="E19" s="97">
        <f>IF(B19="","",'入力シート'!AA52&amp;"年")</f>
      </c>
      <c r="F19" s="97">
        <f>IF(B19="","",'入力シート'!M52)</f>
      </c>
      <c r="G19" s="97">
        <f>IF(B19="","",'入力シート'!O52)</f>
      </c>
      <c r="H19" s="97">
        <f>IF(B19="","",'入力シート'!Q52)</f>
      </c>
      <c r="I19" s="97">
        <f>IF(B19="","",'入力シート'!R52)</f>
      </c>
      <c r="J19" s="97">
        <f>IF(B19="","",'入力シート'!X53)</f>
      </c>
      <c r="K19" s="97">
        <f>IF(B19="","",'入力シート'!Z53)</f>
      </c>
      <c r="L19" s="97">
        <f>IF(B19="","",'入力シート'!AA53&amp;"年")</f>
      </c>
      <c r="M19" s="97">
        <f>IF(B19="","",'入力シート'!M53)</f>
      </c>
      <c r="N19" s="97">
        <f>IF(B19="","",'入力シート'!O53)</f>
      </c>
      <c r="O19" s="97">
        <f>IF(B19="","",'入力シート'!Q53)</f>
      </c>
      <c r="P19" s="97">
        <f>IF(B19="","",'入力シート'!R53)</f>
      </c>
      <c r="Q19" s="98">
        <f>IF(B19="","",'入力シート'!$E$18)</f>
      </c>
    </row>
    <row r="22" spans="3:4" ht="13.5">
      <c r="C22" s="25"/>
      <c r="D22" s="34"/>
    </row>
    <row r="23" spans="3:18" ht="13.5">
      <c r="C23" s="25"/>
      <c r="O23" s="35"/>
      <c r="P23" s="35"/>
      <c r="Q23" s="35"/>
      <c r="R23" s="35"/>
    </row>
    <row r="27" ht="13.5">
      <c r="C27" s="36"/>
    </row>
    <row r="28" ht="13.5">
      <c r="C28" s="36"/>
    </row>
  </sheetData>
  <sheetProtection/>
  <mergeCells count="1">
    <mergeCell ref="U7:A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個人戦用</dc:title>
  <dc:subject/>
  <dc:creator>ひろふみ</dc:creator>
  <cp:keywords/>
  <dc:description/>
  <cp:lastModifiedBy>hashimoto</cp:lastModifiedBy>
  <cp:lastPrinted>2017-04-24T01:07:28Z</cp:lastPrinted>
  <dcterms:created xsi:type="dcterms:W3CDTF">2010-06-16T09:50:06Z</dcterms:created>
  <dcterms:modified xsi:type="dcterms:W3CDTF">2019-05-24T11:04:55Z</dcterms:modified>
  <cp:category/>
  <cp:version/>
  <cp:contentType/>
  <cp:contentStatus/>
</cp:coreProperties>
</file>