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activeTab="0"/>
  </bookViews>
  <sheets>
    <sheet name="入力シート" sheetId="1" r:id="rId1"/>
    <sheet name="団体戦(印刷用)" sheetId="2" r:id="rId2"/>
    <sheet name="委員長用" sheetId="3" r:id="rId3"/>
  </sheets>
  <definedNames>
    <definedName name="_xlnm.Print_Area" localSheetId="2">'委員長用'!$A$1:$AW$10</definedName>
    <definedName name="_xlnm.Print_Area" localSheetId="1">'団体戦(印刷用)'!$A$1:$P$20</definedName>
    <definedName name="_xlnm.Print_Area" localSheetId="0">'入力シート'!$A$1:$P$46</definedName>
  </definedNames>
  <calcPr fullCalcOnLoad="1"/>
</workbook>
</file>

<file path=xl/sharedStrings.xml><?xml version="1.0" encoding="utf-8"?>
<sst xmlns="http://schemas.openxmlformats.org/spreadsheetml/2006/main" count="185" uniqueCount="124">
  <si>
    <t>申込み　
責任者</t>
  </si>
  <si>
    <t>.</t>
  </si>
  <si>
    <t>Ｈ</t>
  </si>
  <si>
    <t>（本年４月２日現在）</t>
  </si>
  <si>
    <t>年　  齢</t>
  </si>
  <si>
    <t>生　年　月　日</t>
  </si>
  <si>
    <t>学　年</t>
  </si>
  <si>
    <t>ふ　り　が　な</t>
  </si>
  <si>
    <t>選　　手　　名</t>
  </si>
  <si>
    <t>ペア</t>
  </si>
  <si>
    <t>携帯電話番号</t>
  </si>
  <si>
    <t>ふりがな</t>
  </si>
  <si>
    <t>県内順位</t>
  </si>
  <si>
    <t>県　名</t>
  </si>
  <si>
    <t>※入力について</t>
  </si>
  <si>
    <t>・</t>
  </si>
  <si>
    <t>数字は全て半角で入力してください。</t>
  </si>
  <si>
    <t>入力が終わったら、印刷用シートを印刷してください。</t>
  </si>
  <si>
    <t>県　名</t>
  </si>
  <si>
    <t>月</t>
  </si>
  <si>
    <t>日</t>
  </si>
  <si>
    <t>岡山</t>
  </si>
  <si>
    <t>広島</t>
  </si>
  <si>
    <t>◎学校情報等の入力</t>
  </si>
  <si>
    <t>鳥取</t>
  </si>
  <si>
    <t>島根</t>
  </si>
  <si>
    <t>山口</t>
  </si>
  <si>
    <t>◎選手情報等の入力</t>
  </si>
  <si>
    <t>ペア</t>
  </si>
  <si>
    <t>選手情報</t>
  </si>
  <si>
    <t>選手名</t>
  </si>
  <si>
    <t>年齢</t>
  </si>
  <si>
    <t>姓</t>
  </si>
  <si>
    <t>名</t>
  </si>
  <si>
    <t>（数字のみ）</t>
  </si>
  <si>
    <t>年</t>
  </si>
  <si>
    <t>月</t>
  </si>
  <si>
    <t>日</t>
  </si>
  <si>
    <t>※</t>
  </si>
  <si>
    <t>１</t>
  </si>
  <si>
    <t>２</t>
  </si>
  <si>
    <t>３</t>
  </si>
  <si>
    <t>４</t>
  </si>
  <si>
    <t>監督名</t>
  </si>
  <si>
    <t>印</t>
  </si>
  <si>
    <t>連続出場回数（今大会を含む）</t>
  </si>
  <si>
    <t>　</t>
  </si>
  <si>
    <t>当該校職員・外部指導者</t>
  </si>
  <si>
    <t>当該校職員</t>
  </si>
  <si>
    <t>外部指導者</t>
  </si>
  <si>
    <t>〒</t>
  </si>
  <si>
    <t>FAX</t>
  </si>
  <si>
    <t>TEL</t>
  </si>
  <si>
    <t>監 督 名</t>
  </si>
  <si>
    <t>校 長 名</t>
  </si>
  <si>
    <t>学 校 名</t>
  </si>
  <si>
    <t>学校名</t>
  </si>
  <si>
    <t>ふりがな</t>
  </si>
  <si>
    <t>当該校職員</t>
  </si>
  <si>
    <t>外部指導者</t>
  </si>
  <si>
    <t>（どちらかに○印を付けてください）</t>
  </si>
  <si>
    <t>順位</t>
  </si>
  <si>
    <t>団体戦入力シート</t>
  </si>
  <si>
    <t>の部分にデータを入力してください。</t>
  </si>
  <si>
    <t>種　別</t>
  </si>
  <si>
    <t>男子</t>
  </si>
  <si>
    <t>女子</t>
  </si>
  <si>
    <t>専門部部長</t>
  </si>
  <si>
    <t>専門部委員長</t>
  </si>
  <si>
    <t>県名</t>
  </si>
  <si>
    <t>連続出場回数</t>
  </si>
  <si>
    <t>連続出場回数</t>
  </si>
  <si>
    <t>（今大会を含む）</t>
  </si>
  <si>
    <t>県名、種別、当該校職員・外部指導者は、それぞれのセルをクリックすると</t>
  </si>
  <si>
    <t>プルダウンリストが表示されるので、選択してください。</t>
  </si>
  <si>
    <t>氏</t>
  </si>
  <si>
    <t>名</t>
  </si>
  <si>
    <t>学年</t>
  </si>
  <si>
    <t>ふりがな</t>
  </si>
  <si>
    <t>１Ａ</t>
  </si>
  <si>
    <t>２Ａ</t>
  </si>
  <si>
    <t>３Ａ</t>
  </si>
  <si>
    <t>４Ａ</t>
  </si>
  <si>
    <t>１Ｂ</t>
  </si>
  <si>
    <t>２Ｂ</t>
  </si>
  <si>
    <t>３Ｂ</t>
  </si>
  <si>
    <t>４Ｂ</t>
  </si>
  <si>
    <t>携帯電話番号（半角ハイフン含む）</t>
  </si>
  <si>
    <t>記入日（半角数字）</t>
  </si>
  <si>
    <t>県内順位（半角数字）</t>
  </si>
  <si>
    <t>校　　　長　　　名</t>
  </si>
  <si>
    <t>監　　　督　　　名</t>
  </si>
  <si>
    <t>ふりがな(全角)</t>
  </si>
  <si>
    <t>学年（半角数字）</t>
  </si>
  <si>
    <t>生年月日（半角数字）</t>
  </si>
  <si>
    <t>（半角数字）</t>
  </si>
  <si>
    <t>せい</t>
  </si>
  <si>
    <t>めい</t>
  </si>
  <si>
    <t>種　別</t>
  </si>
  <si>
    <t>鳥取</t>
  </si>
  <si>
    <t>島根</t>
  </si>
  <si>
    <t>真玉　浩二</t>
  </si>
  <si>
    <t>山口</t>
  </si>
  <si>
    <t>広島</t>
  </si>
  <si>
    <t>岡山</t>
  </si>
  <si>
    <r>
      <t>住　　　所</t>
    </r>
    <r>
      <rPr>
        <sz val="11"/>
        <color indexed="10"/>
        <rFont val="ＭＳ Ｐゴシック"/>
        <family val="3"/>
      </rPr>
      <t>（すべて全角入力）</t>
    </r>
  </si>
  <si>
    <r>
      <t>学校名</t>
    </r>
    <r>
      <rPr>
        <sz val="11"/>
        <color indexed="10"/>
        <rFont val="ＭＳ Ｐゴシック"/>
        <family val="3"/>
      </rPr>
      <t>（正式名称）</t>
    </r>
  </si>
  <si>
    <r>
      <t>郵便番号</t>
    </r>
    <r>
      <rPr>
        <sz val="11"/>
        <color indexed="10"/>
        <rFont val="ＭＳ Ｐゴシック"/>
        <family val="3"/>
      </rPr>
      <t>（半角数字ハイフン含む）</t>
    </r>
  </si>
  <si>
    <r>
      <t>学校電話番号</t>
    </r>
    <r>
      <rPr>
        <sz val="11"/>
        <color indexed="10"/>
        <rFont val="ＭＳ Ｐゴシック"/>
        <family val="3"/>
      </rPr>
      <t>（半角数字ハイフン含む）</t>
    </r>
  </si>
  <si>
    <r>
      <t>学校ＦＡＸ番号</t>
    </r>
    <r>
      <rPr>
        <sz val="11"/>
        <color indexed="10"/>
        <rFont val="ＭＳ Ｐゴシック"/>
        <family val="3"/>
      </rPr>
      <t>（半角数字ハイフン含む）</t>
    </r>
  </si>
  <si>
    <r>
      <t>ふりがな</t>
    </r>
    <r>
      <rPr>
        <sz val="11"/>
        <color indexed="10"/>
        <rFont val="ＭＳ Ｐゴシック"/>
        <family val="3"/>
      </rPr>
      <t>（全角）</t>
    </r>
  </si>
  <si>
    <t>引率責任者</t>
  </si>
  <si>
    <t>引率責任者名</t>
  </si>
  <si>
    <t>緊急時（大会期間中）引率責任者氏名・携帯電話番号をご記入ください</t>
  </si>
  <si>
    <t>髙田　憲輔</t>
  </si>
  <si>
    <t>冨田　運一</t>
  </si>
  <si>
    <t>梅本　一之</t>
  </si>
  <si>
    <t>檜垣　正人</t>
  </si>
  <si>
    <t>村上　洋之</t>
  </si>
  <si>
    <t>第６2回　中国高等学校ソフトテニス選手権大会　参加申込書（団体戦）</t>
  </si>
  <si>
    <t>熊谷　修山</t>
  </si>
  <si>
    <t>山田　直人</t>
  </si>
  <si>
    <t>土井　　 浩</t>
  </si>
  <si>
    <t>中堀　   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</si>
</sst>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26"/>
      <color indexed="8"/>
      <name val="ＭＳ 明朝"/>
      <family val="1"/>
    </font>
    <font>
      <sz val="16"/>
      <color indexed="8"/>
      <name val="HG丸ｺﾞｼｯｸM-PRO"/>
      <family val="3"/>
    </font>
    <font>
      <sz val="20"/>
      <color indexed="8"/>
      <name val="ＭＳ 明朝"/>
      <family val="1"/>
    </font>
    <font>
      <sz val="22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4"/>
      <color indexed="10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 style="dotted"/>
      <top style="medium"/>
      <bottom/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dotted"/>
      <bottom style="double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 style="thin"/>
      <top style="thin"/>
      <bottom/>
    </border>
    <border>
      <left style="double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/>
    </border>
    <border>
      <left style="double"/>
      <right style="thin"/>
      <top style="double"/>
      <bottom/>
    </border>
    <border>
      <left style="thin"/>
      <right style="medium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/>
    </border>
    <border>
      <left/>
      <right style="medium"/>
      <top style="double"/>
      <bottom style="medium"/>
    </border>
    <border>
      <left style="medium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thin"/>
      <top/>
      <bottom style="double"/>
    </border>
    <border>
      <left style="dotted"/>
      <right/>
      <top/>
      <bottom style="double"/>
    </border>
    <border>
      <left style="thin"/>
      <right style="dotted"/>
      <top/>
      <bottom style="double"/>
    </border>
    <border>
      <left style="dotted"/>
      <right style="medium"/>
      <top/>
      <bottom style="double"/>
    </border>
    <border>
      <left style="medium"/>
      <right/>
      <top style="double"/>
      <bottom style="medium"/>
    </border>
    <border>
      <left style="dotted"/>
      <right style="dotted"/>
      <top style="double"/>
      <bottom style="medium"/>
    </border>
    <border>
      <left style="thin"/>
      <right/>
      <top style="double"/>
      <bottom style="medium"/>
    </border>
    <border>
      <left style="thin"/>
      <right style="thin"/>
      <top/>
      <bottom style="double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double"/>
    </border>
    <border>
      <left style="thin"/>
      <right style="thin"/>
      <top style="double"/>
      <bottom style="dotted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 style="thin"/>
      <top style="dotted"/>
      <bottom style="double"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medium"/>
      <right style="thin"/>
      <top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 style="dotted"/>
      <top/>
      <bottom style="double"/>
    </border>
    <border>
      <left style="medium"/>
      <right style="thin"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dotted"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0" borderId="4" applyNumberFormat="0" applyAlignment="0" applyProtection="0"/>
    <xf numFmtId="0" fontId="5" fillId="0" borderId="0">
      <alignment/>
      <protection/>
    </xf>
    <xf numFmtId="0" fontId="65" fillId="31" borderId="0" applyNumberFormat="0" applyBorder="0" applyAlignment="0" applyProtection="0"/>
  </cellStyleXfs>
  <cellXfs count="295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top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Border="1" applyAlignment="1">
      <alignment wrapText="1"/>
    </xf>
    <xf numFmtId="0" fontId="0" fillId="0" borderId="0" xfId="0" applyFill="1" applyBorder="1" applyAlignment="1" applyProtection="1">
      <alignment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distributed" vertical="center"/>
      <protection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distributed" vertical="center"/>
      <protection/>
    </xf>
    <xf numFmtId="0" fontId="0" fillId="0" borderId="0" xfId="0" applyAlignment="1">
      <alignment vertical="center"/>
    </xf>
    <xf numFmtId="0" fontId="8" fillId="0" borderId="24" xfId="60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2" borderId="27" xfId="60" applyFont="1" applyFill="1" applyBorder="1" applyAlignment="1" applyProtection="1">
      <alignment horizontal="left" vertical="center" indent="1"/>
      <protection locked="0"/>
    </xf>
    <xf numFmtId="0" fontId="0" fillId="32" borderId="28" xfId="0" applyFill="1" applyBorder="1" applyAlignment="1" applyProtection="1">
      <alignment vertical="center"/>
      <protection locked="0"/>
    </xf>
    <xf numFmtId="0" fontId="9" fillId="32" borderId="29" xfId="60" applyFont="1" applyFill="1" applyBorder="1" applyAlignment="1" applyProtection="1">
      <alignment horizontal="distributed" vertical="center" indent="1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29" xfId="60" applyFont="1" applyFill="1" applyBorder="1" applyAlignment="1" applyProtection="1">
      <alignment horizontal="center" vertical="center"/>
      <protection locked="0"/>
    </xf>
    <xf numFmtId="0" fontId="8" fillId="32" borderId="27" xfId="6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distributed" vertical="center"/>
      <protection/>
    </xf>
    <xf numFmtId="0" fontId="0" fillId="0" borderId="38" xfId="0" applyBorder="1" applyAlignment="1" applyProtection="1">
      <alignment horizontal="distributed" vertical="center"/>
      <protection/>
    </xf>
    <xf numFmtId="0" fontId="0" fillId="32" borderId="39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32" borderId="46" xfId="0" applyFill="1" applyBorder="1" applyAlignment="1" applyProtection="1">
      <alignment horizontal="center" vertical="center" shrinkToFit="1"/>
      <protection locked="0"/>
    </xf>
    <xf numFmtId="0" fontId="0" fillId="32" borderId="47" xfId="0" applyFill="1" applyBorder="1" applyAlignment="1" applyProtection="1">
      <alignment horizontal="center" vertical="center" shrinkToFit="1"/>
      <protection locked="0"/>
    </xf>
    <xf numFmtId="0" fontId="0" fillId="32" borderId="28" xfId="0" applyFill="1" applyBorder="1" applyAlignment="1" applyProtection="1">
      <alignment horizontal="center" vertical="center"/>
      <protection locked="0"/>
    </xf>
    <xf numFmtId="0" fontId="0" fillId="32" borderId="27" xfId="0" applyFill="1" applyBorder="1" applyAlignment="1" applyProtection="1">
      <alignment horizontal="center" vertical="center" shrinkToFit="1"/>
      <protection locked="0"/>
    </xf>
    <xf numFmtId="0" fontId="0" fillId="32" borderId="27" xfId="0" applyFill="1" applyBorder="1" applyAlignment="1" applyProtection="1">
      <alignment horizontal="center" vertical="center"/>
      <protection locked="0"/>
    </xf>
    <xf numFmtId="0" fontId="0" fillId="32" borderId="48" xfId="0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/>
      <protection/>
    </xf>
    <xf numFmtId="0" fontId="0" fillId="33" borderId="50" xfId="0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distributed" vertical="center"/>
      <protection locked="0"/>
    </xf>
    <xf numFmtId="0" fontId="16" fillId="33" borderId="28" xfId="0" applyFont="1" applyFill="1" applyBorder="1" applyAlignment="1" applyProtection="1">
      <alignment horizontal="distributed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 shrinkToFit="1"/>
      <protection/>
    </xf>
    <xf numFmtId="0" fontId="17" fillId="32" borderId="53" xfId="0" applyFont="1" applyFill="1" applyBorder="1" applyAlignment="1" applyProtection="1">
      <alignment horizontal="center" vertical="center" shrinkToFit="1"/>
      <protection locked="0"/>
    </xf>
    <xf numFmtId="176" fontId="17" fillId="32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/>
    </xf>
    <xf numFmtId="0" fontId="0" fillId="32" borderId="55" xfId="0" applyNumberFormat="1" applyFill="1" applyBorder="1" applyAlignment="1" applyProtection="1">
      <alignment horizontal="center" vertical="center" shrinkToFit="1"/>
      <protection locked="0"/>
    </xf>
    <xf numFmtId="0" fontId="0" fillId="0" borderId="55" xfId="0" applyNumberFormat="1" applyBorder="1" applyAlignment="1" applyProtection="1">
      <alignment horizontal="center" vertical="center" shrinkToFit="1"/>
      <protection/>
    </xf>
    <xf numFmtId="0" fontId="17" fillId="32" borderId="56" xfId="0" applyFont="1" applyFill="1" applyBorder="1" applyAlignment="1" applyProtection="1">
      <alignment horizontal="center" vertical="center" shrinkToFit="1"/>
      <protection locked="0"/>
    </xf>
    <xf numFmtId="176" fontId="17" fillId="32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/>
    </xf>
    <xf numFmtId="0" fontId="0" fillId="32" borderId="58" xfId="0" applyNumberFormat="1" applyFill="1" applyBorder="1" applyAlignment="1" applyProtection="1">
      <alignment horizontal="center" vertical="center" shrinkToFit="1"/>
      <protection locked="0"/>
    </xf>
    <xf numFmtId="0" fontId="0" fillId="0" borderId="58" xfId="0" applyNumberFormat="1" applyBorder="1" applyAlignment="1" applyProtection="1">
      <alignment horizontal="center" vertical="center" shrinkToFit="1"/>
      <protection/>
    </xf>
    <xf numFmtId="0" fontId="17" fillId="32" borderId="59" xfId="0" applyFont="1" applyFill="1" applyBorder="1" applyAlignment="1" applyProtection="1">
      <alignment horizontal="center" vertical="center" shrinkToFit="1"/>
      <protection locked="0"/>
    </xf>
    <xf numFmtId="176" fontId="17" fillId="32" borderId="5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/>
    </xf>
    <xf numFmtId="0" fontId="0" fillId="32" borderId="61" xfId="0" applyNumberFormat="1" applyFill="1" applyBorder="1" applyAlignment="1" applyProtection="1">
      <alignment horizontal="center" vertical="center" shrinkToFit="1"/>
      <protection locked="0"/>
    </xf>
    <xf numFmtId="0" fontId="0" fillId="0" borderId="61" xfId="0" applyNumberFormat="1" applyBorder="1" applyAlignment="1" applyProtection="1">
      <alignment horizontal="center" vertical="center" shrinkToFit="1"/>
      <protection/>
    </xf>
    <xf numFmtId="0" fontId="17" fillId="32" borderId="62" xfId="0" applyFont="1" applyFill="1" applyBorder="1" applyAlignment="1" applyProtection="1">
      <alignment horizontal="center" vertical="center" shrinkToFit="1"/>
      <protection locked="0"/>
    </xf>
    <xf numFmtId="176" fontId="17" fillId="32" borderId="6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3" xfId="0" applyBorder="1" applyAlignment="1" applyProtection="1">
      <alignment horizontal="center" vertical="center" shrinkToFit="1"/>
      <protection/>
    </xf>
    <xf numFmtId="0" fontId="0" fillId="32" borderId="64" xfId="0" applyNumberFormat="1" applyFill="1" applyBorder="1" applyAlignment="1" applyProtection="1">
      <alignment horizontal="center" vertical="center" shrinkToFit="1"/>
      <protection locked="0"/>
    </xf>
    <xf numFmtId="0" fontId="0" fillId="0" borderId="64" xfId="0" applyNumberFormat="1" applyBorder="1" applyAlignment="1" applyProtection="1">
      <alignment horizontal="center" vertical="center" shrinkToFit="1"/>
      <protection/>
    </xf>
    <xf numFmtId="0" fontId="0" fillId="0" borderId="65" xfId="0" applyBorder="1" applyAlignment="1" applyProtection="1">
      <alignment horizontal="center" vertical="center" shrinkToFit="1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18" fillId="32" borderId="53" xfId="0" applyFont="1" applyFill="1" applyBorder="1" applyAlignment="1" applyProtection="1">
      <alignment horizontal="center" vertical="center" shrinkToFit="1"/>
      <protection locked="0"/>
    </xf>
    <xf numFmtId="0" fontId="18" fillId="32" borderId="56" xfId="0" applyFont="1" applyFill="1" applyBorder="1" applyAlignment="1" applyProtection="1">
      <alignment horizontal="center" vertical="center" shrinkToFit="1"/>
      <protection locked="0"/>
    </xf>
    <xf numFmtId="0" fontId="18" fillId="32" borderId="59" xfId="0" applyFont="1" applyFill="1" applyBorder="1" applyAlignment="1" applyProtection="1">
      <alignment horizontal="center" vertical="center" shrinkToFit="1"/>
      <protection locked="0"/>
    </xf>
    <xf numFmtId="0" fontId="18" fillId="32" borderId="62" xfId="0" applyFont="1" applyFill="1" applyBorder="1" applyAlignment="1" applyProtection="1">
      <alignment horizontal="center" vertical="center" shrinkToFit="1"/>
      <protection locked="0"/>
    </xf>
    <xf numFmtId="0" fontId="19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vertical="center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 wrapText="1"/>
    </xf>
    <xf numFmtId="0" fontId="19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17" fillId="32" borderId="78" xfId="0" applyFont="1" applyFill="1" applyBorder="1" applyAlignment="1" applyProtection="1">
      <alignment horizontal="center" vertical="center"/>
      <protection locked="0"/>
    </xf>
    <xf numFmtId="0" fontId="17" fillId="32" borderId="79" xfId="0" applyFont="1" applyFill="1" applyBorder="1" applyAlignment="1" applyProtection="1">
      <alignment horizontal="center" vertical="center"/>
      <protection locked="0"/>
    </xf>
    <xf numFmtId="0" fontId="17" fillId="32" borderId="80" xfId="0" applyFont="1" applyFill="1" applyBorder="1" applyAlignment="1" applyProtection="1">
      <alignment horizontal="center" vertical="center"/>
      <protection locked="0"/>
    </xf>
    <xf numFmtId="0" fontId="17" fillId="32" borderId="26" xfId="0" applyFont="1" applyFill="1" applyBorder="1" applyAlignment="1" applyProtection="1">
      <alignment horizontal="center" vertical="center"/>
      <protection locked="0"/>
    </xf>
    <xf numFmtId="0" fontId="21" fillId="0" borderId="81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right" vertical="center" wrapText="1"/>
    </xf>
    <xf numFmtId="0" fontId="23" fillId="0" borderId="83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right" vertical="center" wrapText="1"/>
    </xf>
    <xf numFmtId="0" fontId="23" fillId="0" borderId="87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3" fillId="0" borderId="88" xfId="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0" fillId="0" borderId="89" xfId="0" applyBorder="1" applyAlignment="1" applyProtection="1">
      <alignment horizontal="center" vertical="center" shrinkToFit="1"/>
      <protection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14" fillId="33" borderId="46" xfId="0" applyFont="1" applyFill="1" applyBorder="1" applyAlignment="1" applyProtection="1">
      <alignment horizontal="center" vertical="center" shrinkToFit="1"/>
      <protection locked="0"/>
    </xf>
    <xf numFmtId="0" fontId="14" fillId="33" borderId="27" xfId="0" applyFont="1" applyFill="1" applyBorder="1" applyAlignment="1" applyProtection="1">
      <alignment vertical="center" shrinkToFit="1"/>
      <protection locked="0"/>
    </xf>
    <xf numFmtId="0" fontId="14" fillId="33" borderId="28" xfId="0" applyFont="1" applyFill="1" applyBorder="1" applyAlignment="1" applyProtection="1">
      <alignment vertical="center" shrinkToFit="1"/>
      <protection locked="0"/>
    </xf>
    <xf numFmtId="0" fontId="24" fillId="33" borderId="76" xfId="0" applyFont="1" applyFill="1" applyBorder="1" applyAlignment="1" applyProtection="1">
      <alignment horizontal="center" vertical="center" shrinkToFit="1"/>
      <protection locked="0"/>
    </xf>
    <xf numFmtId="0" fontId="24" fillId="33" borderId="93" xfId="0" applyFont="1" applyFill="1" applyBorder="1" applyAlignment="1" applyProtection="1">
      <alignment horizontal="center" vertical="center" shrinkToFit="1"/>
      <protection locked="0"/>
    </xf>
    <xf numFmtId="0" fontId="17" fillId="33" borderId="51" xfId="0" applyFont="1" applyFill="1" applyBorder="1" applyAlignment="1" applyProtection="1">
      <alignment horizontal="center" vertical="center" shrinkToFit="1"/>
      <protection locked="0"/>
    </xf>
    <xf numFmtId="0" fontId="17" fillId="33" borderId="12" xfId="0" applyFont="1" applyFill="1" applyBorder="1" applyAlignment="1" applyProtection="1">
      <alignment horizontal="center" vertical="center" shrinkToFit="1"/>
      <protection locked="0"/>
    </xf>
    <xf numFmtId="0" fontId="0" fillId="0" borderId="94" xfId="0" applyBorder="1" applyAlignment="1" applyProtection="1">
      <alignment horizontal="center" vertical="center" shrinkToFit="1"/>
      <protection/>
    </xf>
    <xf numFmtId="0" fontId="0" fillId="0" borderId="95" xfId="0" applyBorder="1" applyAlignment="1" applyProtection="1">
      <alignment horizontal="center" vertical="center" shrinkToFit="1"/>
      <protection/>
    </xf>
    <xf numFmtId="0" fontId="0" fillId="0" borderId="94" xfId="0" applyFont="1" applyBorder="1" applyAlignment="1" applyProtection="1">
      <alignment horizontal="center" vertical="center" shrinkToFit="1"/>
      <protection/>
    </xf>
    <xf numFmtId="49" fontId="25" fillId="0" borderId="31" xfId="0" applyNumberFormat="1" applyFont="1" applyBorder="1" applyAlignment="1" applyProtection="1">
      <alignment horizontal="center" vertical="center" shrinkToFit="1"/>
      <protection/>
    </xf>
    <xf numFmtId="49" fontId="25" fillId="0" borderId="96" xfId="0" applyNumberFormat="1" applyFont="1" applyBorder="1" applyAlignment="1" applyProtection="1">
      <alignment horizontal="center" vertical="center" shrinkToFit="1"/>
      <protection/>
    </xf>
    <xf numFmtId="0" fontId="0" fillId="0" borderId="97" xfId="0" applyBorder="1" applyAlignment="1" applyProtection="1">
      <alignment horizontal="center" vertical="center"/>
      <protection/>
    </xf>
    <xf numFmtId="0" fontId="14" fillId="34" borderId="98" xfId="0" applyFont="1" applyFill="1" applyBorder="1" applyAlignment="1" applyProtection="1">
      <alignment horizontal="center" vertical="center"/>
      <protection/>
    </xf>
    <xf numFmtId="0" fontId="0" fillId="34" borderId="99" xfId="0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14" fillId="33" borderId="27" xfId="0" applyFont="1" applyFill="1" applyBorder="1" applyAlignment="1" applyProtection="1">
      <alignment horizontal="center" vertical="center" shrinkToFit="1"/>
      <protection locked="0"/>
    </xf>
    <xf numFmtId="0" fontId="14" fillId="33" borderId="39" xfId="0" applyFont="1" applyFill="1" applyBorder="1" applyAlignment="1" applyProtection="1">
      <alignment vertical="center" shrinkToFit="1"/>
      <protection locked="0"/>
    </xf>
    <xf numFmtId="0" fontId="17" fillId="33" borderId="77" xfId="0" applyFont="1" applyFill="1" applyBorder="1" applyAlignment="1" applyProtection="1">
      <alignment horizontal="center" vertical="center" shrinkToFit="1"/>
      <protection locked="0"/>
    </xf>
    <xf numFmtId="0" fontId="0" fillId="0" borderId="101" xfId="0" applyBorder="1" applyAlignment="1" applyProtection="1">
      <alignment horizontal="center" vertical="center" shrinkToFit="1"/>
      <protection/>
    </xf>
    <xf numFmtId="0" fontId="0" fillId="0" borderId="102" xfId="0" applyFont="1" applyBorder="1" applyAlignment="1" applyProtection="1">
      <alignment horizontal="center" vertical="center" shrinkToFit="1"/>
      <protection/>
    </xf>
    <xf numFmtId="0" fontId="0" fillId="0" borderId="103" xfId="0" applyBorder="1" applyAlignment="1" applyProtection="1">
      <alignment horizontal="center" vertical="center" shrinkToFit="1"/>
      <protection/>
    </xf>
    <xf numFmtId="0" fontId="0" fillId="0" borderId="102" xfId="0" applyBorder="1" applyAlignment="1">
      <alignment vertical="center"/>
    </xf>
    <xf numFmtId="0" fontId="0" fillId="0" borderId="104" xfId="0" applyBorder="1" applyAlignment="1" applyProtection="1">
      <alignment horizontal="center" vertical="center" shrinkToFit="1"/>
      <protection/>
    </xf>
    <xf numFmtId="0" fontId="0" fillId="0" borderId="105" xfId="0" applyBorder="1" applyAlignment="1" applyProtection="1">
      <alignment horizontal="center" vertical="center" shrinkToFit="1"/>
      <protection/>
    </xf>
    <xf numFmtId="0" fontId="0" fillId="0" borderId="106" xfId="0" applyBorder="1" applyAlignment="1" applyProtection="1">
      <alignment horizontal="center" vertical="center" shrinkToFit="1"/>
      <protection/>
    </xf>
    <xf numFmtId="0" fontId="0" fillId="0" borderId="95" xfId="0" applyFont="1" applyBorder="1" applyAlignment="1" applyProtection="1">
      <alignment horizontal="center" vertical="center" shrinkToFit="1"/>
      <protection/>
    </xf>
    <xf numFmtId="0" fontId="0" fillId="0" borderId="107" xfId="0" applyFont="1" applyBorder="1" applyAlignment="1" applyProtection="1">
      <alignment horizontal="center" vertical="center" shrinkToFit="1"/>
      <protection/>
    </xf>
    <xf numFmtId="0" fontId="17" fillId="32" borderId="77" xfId="0" applyFont="1" applyFill="1" applyBorder="1" applyAlignment="1" applyProtection="1">
      <alignment horizontal="center" vertical="center" shrinkToFit="1"/>
      <protection locked="0"/>
    </xf>
    <xf numFmtId="0" fontId="17" fillId="32" borderId="51" xfId="0" applyFont="1" applyFill="1" applyBorder="1" applyAlignment="1" applyProtection="1">
      <alignment horizontal="center" vertical="center" shrinkToFit="1"/>
      <protection locked="0"/>
    </xf>
    <xf numFmtId="0" fontId="17" fillId="32" borderId="48" xfId="0" applyFont="1" applyFill="1" applyBorder="1" applyAlignment="1" applyProtection="1">
      <alignment horizontal="center" vertical="center" shrinkToFit="1"/>
      <protection locked="0"/>
    </xf>
    <xf numFmtId="0" fontId="17" fillId="32" borderId="39" xfId="0" applyFont="1" applyFill="1" applyBorder="1" applyAlignment="1" applyProtection="1">
      <alignment horizontal="center" vertical="center" shrinkToFit="1"/>
      <protection locked="0"/>
    </xf>
    <xf numFmtId="0" fontId="0" fillId="0" borderId="10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09" xfId="0" applyBorder="1" applyAlignment="1" applyProtection="1">
      <alignment horizontal="center" vertical="center"/>
      <protection/>
    </xf>
    <xf numFmtId="0" fontId="0" fillId="0" borderId="107" xfId="0" applyBorder="1" applyAlignment="1" applyProtection="1">
      <alignment horizontal="center" vertical="center"/>
      <protection/>
    </xf>
    <xf numFmtId="0" fontId="0" fillId="0" borderId="94" xfId="0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 shrinkToFit="1"/>
      <protection/>
    </xf>
    <xf numFmtId="49" fontId="25" fillId="0" borderId="110" xfId="0" applyNumberFormat="1" applyFont="1" applyBorder="1" applyAlignment="1" applyProtection="1">
      <alignment horizontal="center" vertical="center" shrinkToFit="1"/>
      <protection/>
    </xf>
    <xf numFmtId="49" fontId="25" fillId="0" borderId="34" xfId="0" applyNumberFormat="1" applyFont="1" applyBorder="1" applyAlignment="1" applyProtection="1">
      <alignment horizontal="center" vertical="center" shrinkToFit="1"/>
      <protection/>
    </xf>
    <xf numFmtId="0" fontId="0" fillId="0" borderId="1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2" xfId="0" applyFill="1" applyBorder="1" applyAlignment="1" applyProtection="1">
      <alignment horizontal="center" vertical="center"/>
      <protection/>
    </xf>
    <xf numFmtId="0" fontId="0" fillId="0" borderId="113" xfId="0" applyFill="1" applyBorder="1" applyAlignment="1" applyProtection="1">
      <alignment horizontal="center" vertical="center"/>
      <protection/>
    </xf>
    <xf numFmtId="0" fontId="0" fillId="0" borderId="114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0" fillId="0" borderId="101" xfId="0" applyFont="1" applyBorder="1" applyAlignment="1" applyProtection="1">
      <alignment horizontal="center" vertical="center" shrinkToFit="1"/>
      <protection/>
    </xf>
    <xf numFmtId="0" fontId="0" fillId="0" borderId="89" xfId="0" applyFont="1" applyBorder="1" applyAlignment="1" applyProtection="1">
      <alignment horizontal="center" vertical="center" shrinkToFit="1"/>
      <protection/>
    </xf>
    <xf numFmtId="0" fontId="0" fillId="0" borderId="90" xfId="0" applyFont="1" applyBorder="1" applyAlignment="1" applyProtection="1">
      <alignment horizontal="center" vertical="center" shrinkToFit="1"/>
      <protection/>
    </xf>
    <xf numFmtId="0" fontId="0" fillId="0" borderId="116" xfId="0" applyBorder="1" applyAlignment="1" applyProtection="1">
      <alignment horizontal="center" vertical="center"/>
      <protection/>
    </xf>
    <xf numFmtId="0" fontId="0" fillId="0" borderId="117" xfId="0" applyBorder="1" applyAlignment="1" applyProtection="1">
      <alignment horizontal="center" vertical="center"/>
      <protection/>
    </xf>
    <xf numFmtId="0" fontId="24" fillId="33" borderId="27" xfId="0" applyFont="1" applyFill="1" applyBorder="1" applyAlignment="1" applyProtection="1">
      <alignment horizontal="center" vertical="center" shrinkToFit="1"/>
      <protection locked="0"/>
    </xf>
    <xf numFmtId="0" fontId="24" fillId="33" borderId="39" xfId="0" applyFont="1" applyFill="1" applyBorder="1" applyAlignment="1" applyProtection="1">
      <alignment horizontal="center" vertical="center" shrinkToFit="1"/>
      <protection locked="0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0" fontId="0" fillId="0" borderId="120" xfId="0" applyBorder="1" applyAlignment="1" applyProtection="1">
      <alignment horizontal="center" vertical="center"/>
      <protection/>
    </xf>
    <xf numFmtId="0" fontId="24" fillId="33" borderId="48" xfId="0" applyFont="1" applyFill="1" applyBorder="1" applyAlignment="1" applyProtection="1">
      <alignment horizontal="center" vertical="center" shrinkToFit="1"/>
      <protection locked="0"/>
    </xf>
    <xf numFmtId="0" fontId="24" fillId="33" borderId="28" xfId="0" applyFont="1" applyFill="1" applyBorder="1" applyAlignment="1" applyProtection="1">
      <alignment horizontal="center" vertical="center" shrinkToFit="1"/>
      <protection locked="0"/>
    </xf>
    <xf numFmtId="0" fontId="27" fillId="0" borderId="85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27" fillId="0" borderId="122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67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0" fontId="19" fillId="0" borderId="123" xfId="0" applyFont="1" applyBorder="1" applyAlignment="1">
      <alignment vertical="center" wrapText="1"/>
    </xf>
    <xf numFmtId="0" fontId="19" fillId="0" borderId="67" xfId="0" applyFont="1" applyBorder="1" applyAlignment="1">
      <alignment vertical="center" wrapText="1"/>
    </xf>
    <xf numFmtId="0" fontId="19" fillId="0" borderId="124" xfId="0" applyFont="1" applyBorder="1" applyAlignment="1">
      <alignment vertical="center" wrapText="1"/>
    </xf>
    <xf numFmtId="0" fontId="13" fillId="0" borderId="1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13" fillId="0" borderId="11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left" vertical="center" indent="1" shrinkToFit="1"/>
    </xf>
    <xf numFmtId="0" fontId="21" fillId="0" borderId="7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left" vertical="center" indent="1" shrinkToFit="1"/>
    </xf>
    <xf numFmtId="0" fontId="21" fillId="0" borderId="123" xfId="0" applyFont="1" applyBorder="1" applyAlignment="1">
      <alignment horizontal="left" vertical="center" indent="1" shrinkToFit="1"/>
    </xf>
    <xf numFmtId="0" fontId="19" fillId="0" borderId="125" xfId="0" applyFont="1" applyBorder="1" applyAlignment="1">
      <alignment horizontal="left" vertical="center"/>
    </xf>
    <xf numFmtId="0" fontId="19" fillId="0" borderId="126" xfId="0" applyFont="1" applyBorder="1" applyAlignment="1">
      <alignment horizontal="left" vertical="center"/>
    </xf>
    <xf numFmtId="0" fontId="21" fillId="0" borderId="127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left" vertical="center" indent="1" shrinkToFit="1"/>
    </xf>
    <xf numFmtId="0" fontId="15" fillId="0" borderId="85" xfId="0" applyFont="1" applyBorder="1" applyAlignment="1">
      <alignment horizontal="left" vertical="center" indent="1" shrinkToFit="1"/>
    </xf>
    <xf numFmtId="0" fontId="20" fillId="0" borderId="85" xfId="0" applyFont="1" applyBorder="1" applyAlignment="1">
      <alignment horizontal="left" vertical="center" indent="1" shrinkToFit="1"/>
    </xf>
    <xf numFmtId="0" fontId="15" fillId="0" borderId="1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0" borderId="132" xfId="0" applyFont="1" applyBorder="1" applyAlignment="1">
      <alignment horizontal="center" vertical="center" wrapText="1"/>
    </xf>
    <xf numFmtId="0" fontId="20" fillId="0" borderId="133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8" fillId="0" borderId="134" xfId="0" applyFont="1" applyBorder="1" applyAlignment="1">
      <alignment horizontal="center" vertical="center" wrapText="1"/>
    </xf>
    <xf numFmtId="0" fontId="28" fillId="0" borderId="132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135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 vertical="center" wrapText="1"/>
    </xf>
    <xf numFmtId="0" fontId="29" fillId="0" borderId="137" xfId="0" applyFont="1" applyBorder="1" applyAlignment="1">
      <alignment horizontal="center" vertical="center" wrapText="1"/>
    </xf>
    <xf numFmtId="0" fontId="15" fillId="0" borderId="138" xfId="0" applyFont="1" applyBorder="1" applyAlignment="1">
      <alignment horizontal="left" vertical="center" indent="1" shrinkToFit="1"/>
    </xf>
    <xf numFmtId="0" fontId="15" fillId="0" borderId="81" xfId="0" applyFont="1" applyBorder="1" applyAlignment="1">
      <alignment horizontal="left" vertical="center" indent="1" shrinkToFit="1"/>
    </xf>
    <xf numFmtId="0" fontId="30" fillId="0" borderId="0" xfId="0" applyFont="1" applyAlignment="1">
      <alignment horizontal="center" vertical="center"/>
    </xf>
    <xf numFmtId="0" fontId="21" fillId="0" borderId="136" xfId="0" applyFont="1" applyBorder="1" applyAlignment="1">
      <alignment horizontal="distributed" vertical="center" wrapText="1" indent="1"/>
    </xf>
    <xf numFmtId="0" fontId="21" fillId="0" borderId="137" xfId="0" applyFont="1" applyBorder="1" applyAlignment="1">
      <alignment horizontal="distributed" vertical="center" wrapText="1" indent="1"/>
    </xf>
    <xf numFmtId="0" fontId="31" fillId="0" borderId="136" xfId="0" applyFont="1" applyBorder="1" applyAlignment="1">
      <alignment horizontal="distributed" vertical="center" wrapText="1"/>
    </xf>
    <xf numFmtId="0" fontId="31" fillId="0" borderId="137" xfId="0" applyFont="1" applyBorder="1" applyAlignment="1">
      <alignment horizontal="distributed" vertical="center" wrapText="1"/>
    </xf>
    <xf numFmtId="0" fontId="32" fillId="0" borderId="24" xfId="0" applyFont="1" applyBorder="1" applyAlignment="1">
      <alignment vertical="center" shrinkToFit="1"/>
    </xf>
    <xf numFmtId="0" fontId="32" fillId="0" borderId="131" xfId="0" applyFont="1" applyBorder="1" applyAlignment="1">
      <alignment vertical="center" shrinkToFit="1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 wrapText="1"/>
    </xf>
    <xf numFmtId="0" fontId="13" fillId="0" borderId="137" xfId="0" applyFont="1" applyBorder="1" applyAlignment="1">
      <alignment horizontal="center" vertical="center" wrapText="1"/>
    </xf>
    <xf numFmtId="0" fontId="13" fillId="0" borderId="127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distributed" vertical="center" wrapText="1" indent="1"/>
    </xf>
    <xf numFmtId="0" fontId="32" fillId="0" borderId="86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/>
    </xf>
    <xf numFmtId="0" fontId="21" fillId="0" borderId="135" xfId="0" applyFont="1" applyBorder="1" applyAlignment="1">
      <alignment horizontal="center" vertical="center" wrapText="1"/>
    </xf>
    <xf numFmtId="0" fontId="20" fillId="0" borderId="139" xfId="0" applyFont="1" applyBorder="1" applyAlignment="1">
      <alignment horizontal="distributed" vertical="center" wrapText="1"/>
    </xf>
    <xf numFmtId="0" fontId="20" fillId="0" borderId="137" xfId="0" applyFont="1" applyBorder="1" applyAlignment="1">
      <alignment horizontal="distributed" vertical="center" wrapText="1"/>
    </xf>
    <xf numFmtId="0" fontId="20" fillId="0" borderId="133" xfId="0" applyFont="1" applyBorder="1" applyAlignment="1">
      <alignment horizontal="distributed" vertical="center" wrapText="1" indent="3"/>
    </xf>
    <xf numFmtId="0" fontId="20" fillId="0" borderId="74" xfId="0" applyFont="1" applyBorder="1" applyAlignment="1">
      <alignment horizontal="distributed" vertical="center" wrapText="1" indent="3"/>
    </xf>
    <xf numFmtId="0" fontId="20" fillId="0" borderId="140" xfId="0" applyFont="1" applyBorder="1" applyAlignment="1">
      <alignment horizontal="distributed" vertical="center" indent="3"/>
    </xf>
    <xf numFmtId="0" fontId="20" fillId="0" borderId="69" xfId="0" applyFont="1" applyBorder="1" applyAlignment="1">
      <alignment horizontal="distributed" vertical="center" indent="3"/>
    </xf>
    <xf numFmtId="0" fontId="26" fillId="0" borderId="69" xfId="0" applyFont="1" applyBorder="1" applyAlignment="1">
      <alignment horizontal="distributed" vertical="center" indent="2"/>
    </xf>
    <xf numFmtId="0" fontId="26" fillId="0" borderId="74" xfId="0" applyFont="1" applyBorder="1" applyAlignment="1">
      <alignment horizontal="distributed" vertical="center" wrapText="1" indent="2"/>
    </xf>
    <xf numFmtId="0" fontId="6" fillId="0" borderId="14" xfId="60" applyFont="1" applyBorder="1" applyAlignment="1">
      <alignment horizontal="center" vertical="center"/>
      <protection/>
    </xf>
    <xf numFmtId="0" fontId="6" fillId="0" borderId="44" xfId="60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 shrinkToFit="1"/>
    </xf>
    <xf numFmtId="0" fontId="0" fillId="0" borderId="141" xfId="0" applyBorder="1" applyAlignment="1">
      <alignment horizontal="center" vertical="center" shrinkToFit="1"/>
    </xf>
    <xf numFmtId="0" fontId="26" fillId="0" borderId="107" xfId="0" applyFont="1" applyBorder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0" fillId="0" borderId="143" xfId="0" applyBorder="1" applyAlignment="1">
      <alignment horizontal="center" vertical="center" shrinkToFit="1"/>
    </xf>
    <xf numFmtId="0" fontId="0" fillId="0" borderId="144" xfId="0" applyBorder="1" applyAlignment="1">
      <alignment horizontal="center" vertical="center" shrinkToFit="1"/>
    </xf>
    <xf numFmtId="0" fontId="6" fillId="0" borderId="24" xfId="60" applyFont="1" applyBorder="1" applyAlignment="1">
      <alignment horizontal="center" vertical="center" wrapText="1"/>
      <protection/>
    </xf>
    <xf numFmtId="0" fontId="6" fillId="0" borderId="145" xfId="60" applyFont="1" applyBorder="1" applyAlignment="1">
      <alignment horizontal="center" vertical="center" wrapText="1"/>
      <protection/>
    </xf>
    <xf numFmtId="0" fontId="6" fillId="0" borderId="67" xfId="60" applyFont="1" applyBorder="1" applyAlignment="1">
      <alignment horizontal="center" vertical="center" wrapText="1"/>
      <protection/>
    </xf>
    <xf numFmtId="0" fontId="6" fillId="0" borderId="68" xfId="60" applyFont="1" applyBorder="1" applyAlignment="1">
      <alignment horizontal="center" vertical="center" wrapText="1"/>
      <protection/>
    </xf>
    <xf numFmtId="0" fontId="7" fillId="0" borderId="146" xfId="60" applyFont="1" applyBorder="1" applyAlignment="1">
      <alignment horizontal="center" vertical="center"/>
      <protection/>
    </xf>
    <xf numFmtId="0" fontId="7" fillId="0" borderId="42" xfId="60" applyFont="1" applyBorder="1" applyAlignment="1">
      <alignment horizontal="center" vertical="center"/>
      <protection/>
    </xf>
    <xf numFmtId="0" fontId="0" fillId="0" borderId="116" xfId="0" applyBorder="1" applyAlignment="1">
      <alignment horizontal="center" vertical="center" shrinkToFit="1"/>
    </xf>
    <xf numFmtId="0" fontId="0" fillId="0" borderId="11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9" fillId="0" borderId="63" xfId="60" applyFont="1" applyBorder="1" applyAlignment="1">
      <alignment horizontal="center" vertical="center" shrinkToFit="1"/>
      <protection/>
    </xf>
    <xf numFmtId="0" fontId="9" fillId="0" borderId="64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中国高校団体戦参加申込み一覧表200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57150</xdr:rowOff>
    </xdr:from>
    <xdr:to>
      <xdr:col>3</xdr:col>
      <xdr:colOff>123825</xdr:colOff>
      <xdr:row>12</xdr:row>
      <xdr:rowOff>114300</xdr:rowOff>
    </xdr:to>
    <xdr:sp>
      <xdr:nvSpPr>
        <xdr:cNvPr id="1" name="角丸四角形 1"/>
        <xdr:cNvSpPr>
          <a:spLocks/>
        </xdr:cNvSpPr>
      </xdr:nvSpPr>
      <xdr:spPr>
        <a:xfrm>
          <a:off x="152400" y="2190750"/>
          <a:ext cx="1543050" cy="5715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県名・種別をリストより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選択してください</a:t>
          </a:r>
        </a:p>
      </xdr:txBody>
    </xdr:sp>
    <xdr:clientData/>
  </xdr:twoCellAnchor>
  <xdr:twoCellAnchor>
    <xdr:from>
      <xdr:col>2</xdr:col>
      <xdr:colOff>619125</xdr:colOff>
      <xdr:row>11</xdr:row>
      <xdr:rowOff>123825</xdr:rowOff>
    </xdr:from>
    <xdr:to>
      <xdr:col>3</xdr:col>
      <xdr:colOff>381000</xdr:colOff>
      <xdr:row>15</xdr:row>
      <xdr:rowOff>57150</xdr:rowOff>
    </xdr:to>
    <xdr:sp>
      <xdr:nvSpPr>
        <xdr:cNvPr id="2" name="直線矢印コネクタ 2"/>
        <xdr:cNvSpPr>
          <a:spLocks/>
        </xdr:cNvSpPr>
      </xdr:nvSpPr>
      <xdr:spPr>
        <a:xfrm>
          <a:off x="1562100" y="2600325"/>
          <a:ext cx="390525" cy="82867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12</xdr:row>
      <xdr:rowOff>133350</xdr:rowOff>
    </xdr:from>
    <xdr:to>
      <xdr:col>2</xdr:col>
      <xdr:colOff>333375</xdr:colOff>
      <xdr:row>15</xdr:row>
      <xdr:rowOff>76200</xdr:rowOff>
    </xdr:to>
    <xdr:sp>
      <xdr:nvSpPr>
        <xdr:cNvPr id="3" name="直線矢印コネクタ 3"/>
        <xdr:cNvSpPr>
          <a:spLocks/>
        </xdr:cNvSpPr>
      </xdr:nvSpPr>
      <xdr:spPr>
        <a:xfrm>
          <a:off x="1238250" y="2781300"/>
          <a:ext cx="28575" cy="666750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466725</xdr:colOff>
      <xdr:row>28</xdr:row>
      <xdr:rowOff>0</xdr:rowOff>
    </xdr:from>
    <xdr:to>
      <xdr:col>7</xdr:col>
      <xdr:colOff>66675</xdr:colOff>
      <xdr:row>29</xdr:row>
      <xdr:rowOff>161925</xdr:rowOff>
    </xdr:to>
    <xdr:sp>
      <xdr:nvSpPr>
        <xdr:cNvPr id="4" name="角丸四角形 6"/>
        <xdr:cNvSpPr>
          <a:spLocks/>
        </xdr:cNvSpPr>
      </xdr:nvSpPr>
      <xdr:spPr>
        <a:xfrm>
          <a:off x="2038350" y="7515225"/>
          <a:ext cx="2381250" cy="3333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姓・名はそれぞれの欄に記入してください</a:t>
          </a:r>
        </a:p>
      </xdr:txBody>
    </xdr:sp>
    <xdr:clientData/>
  </xdr:twoCellAnchor>
  <xdr:twoCellAnchor>
    <xdr:from>
      <xdr:col>6</xdr:col>
      <xdr:colOff>123825</xdr:colOff>
      <xdr:row>15</xdr:row>
      <xdr:rowOff>152400</xdr:rowOff>
    </xdr:from>
    <xdr:to>
      <xdr:col>9</xdr:col>
      <xdr:colOff>104775</xdr:colOff>
      <xdr:row>17</xdr:row>
      <xdr:rowOff>152400</xdr:rowOff>
    </xdr:to>
    <xdr:sp>
      <xdr:nvSpPr>
        <xdr:cNvPr id="5" name="角丸四角形 8"/>
        <xdr:cNvSpPr>
          <a:spLocks/>
        </xdr:cNvSpPr>
      </xdr:nvSpPr>
      <xdr:spPr>
        <a:xfrm>
          <a:off x="3848100" y="3524250"/>
          <a:ext cx="1619250" cy="62865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この学校名で表彰状を作成いたします</a:t>
          </a:r>
        </a:p>
      </xdr:txBody>
    </xdr:sp>
    <xdr:clientData/>
  </xdr:twoCellAnchor>
  <xdr:twoCellAnchor>
    <xdr:from>
      <xdr:col>4</xdr:col>
      <xdr:colOff>228600</xdr:colOff>
      <xdr:row>16</xdr:row>
      <xdr:rowOff>180975</xdr:rowOff>
    </xdr:from>
    <xdr:to>
      <xdr:col>6</xdr:col>
      <xdr:colOff>142875</xdr:colOff>
      <xdr:row>18</xdr:row>
      <xdr:rowOff>133350</xdr:rowOff>
    </xdr:to>
    <xdr:sp>
      <xdr:nvSpPr>
        <xdr:cNvPr id="6" name="直線矢印コネクタ 9"/>
        <xdr:cNvSpPr>
          <a:spLocks/>
        </xdr:cNvSpPr>
      </xdr:nvSpPr>
      <xdr:spPr>
        <a:xfrm flipH="1">
          <a:off x="2562225" y="3943350"/>
          <a:ext cx="1304925" cy="58102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20</xdr:row>
      <xdr:rowOff>76200</xdr:rowOff>
    </xdr:from>
    <xdr:to>
      <xdr:col>1</xdr:col>
      <xdr:colOff>295275</xdr:colOff>
      <xdr:row>23</xdr:row>
      <xdr:rowOff>361950</xdr:rowOff>
    </xdr:to>
    <xdr:sp>
      <xdr:nvSpPr>
        <xdr:cNvPr id="7" name="角丸四角形 11"/>
        <xdr:cNvSpPr>
          <a:spLocks/>
        </xdr:cNvSpPr>
      </xdr:nvSpPr>
      <xdr:spPr>
        <a:xfrm>
          <a:off x="247650" y="5162550"/>
          <a:ext cx="657225" cy="12668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姓名の間を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マス空けてください。</a:t>
          </a:r>
        </a:p>
      </xdr:txBody>
    </xdr:sp>
    <xdr:clientData/>
  </xdr:twoCellAnchor>
  <xdr:twoCellAnchor>
    <xdr:from>
      <xdr:col>28</xdr:col>
      <xdr:colOff>95250</xdr:colOff>
      <xdr:row>21</xdr:row>
      <xdr:rowOff>38100</xdr:rowOff>
    </xdr:from>
    <xdr:to>
      <xdr:col>30</xdr:col>
      <xdr:colOff>400050</xdr:colOff>
      <xdr:row>22</xdr:row>
      <xdr:rowOff>190500</xdr:rowOff>
    </xdr:to>
    <xdr:sp>
      <xdr:nvSpPr>
        <xdr:cNvPr id="8" name="角丸四角形 10"/>
        <xdr:cNvSpPr>
          <a:spLocks/>
        </xdr:cNvSpPr>
      </xdr:nvSpPr>
      <xdr:spPr>
        <a:xfrm>
          <a:off x="7400925" y="5410200"/>
          <a:ext cx="1009650" cy="56197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リストより選択してください</a:t>
          </a:r>
        </a:p>
      </xdr:txBody>
    </xdr:sp>
    <xdr:clientData/>
  </xdr:twoCellAnchor>
  <xdr:twoCellAnchor>
    <xdr:from>
      <xdr:col>15</xdr:col>
      <xdr:colOff>371475</xdr:colOff>
      <xdr:row>22</xdr:row>
      <xdr:rowOff>190500</xdr:rowOff>
    </xdr:from>
    <xdr:to>
      <xdr:col>29</xdr:col>
      <xdr:colOff>161925</xdr:colOff>
      <xdr:row>23</xdr:row>
      <xdr:rowOff>85725</xdr:rowOff>
    </xdr:to>
    <xdr:sp>
      <xdr:nvSpPr>
        <xdr:cNvPr id="9" name="直線矢印コネクタ 13"/>
        <xdr:cNvSpPr>
          <a:spLocks/>
        </xdr:cNvSpPr>
      </xdr:nvSpPr>
      <xdr:spPr>
        <a:xfrm flipH="1">
          <a:off x="7239000" y="5972175"/>
          <a:ext cx="581025" cy="180975"/>
        </a:xfrm>
        <a:prstGeom prst="straightConnector1">
          <a:avLst/>
        </a:prstGeom>
        <a:noFill/>
        <a:ln w="12700" cmpd="sng">
          <a:solidFill>
            <a:srgbClr val="4A7EBB"/>
          </a:solidFill>
          <a:headEnd type="none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666750</xdr:colOff>
      <xdr:row>3</xdr:row>
      <xdr:rowOff>123825</xdr:rowOff>
    </xdr:from>
    <xdr:ext cx="609600" cy="352425"/>
    <xdr:sp>
      <xdr:nvSpPr>
        <xdr:cNvPr id="1" name="正方形/長方形 2"/>
        <xdr:cNvSpPr>
          <a:spLocks/>
        </xdr:cNvSpPr>
      </xdr:nvSpPr>
      <xdr:spPr>
        <a:xfrm>
          <a:off x="5734050" y="1076325"/>
          <a:ext cx="609600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公印</a:t>
          </a:r>
        </a:p>
      </xdr:txBody>
    </xdr:sp>
    <xdr:clientData/>
  </xdr:oneCellAnchor>
  <xdr:oneCellAnchor>
    <xdr:from>
      <xdr:col>15</xdr:col>
      <xdr:colOff>314325</xdr:colOff>
      <xdr:row>6</xdr:row>
      <xdr:rowOff>66675</xdr:rowOff>
    </xdr:from>
    <xdr:ext cx="333375" cy="342900"/>
    <xdr:sp>
      <xdr:nvSpPr>
        <xdr:cNvPr id="2" name="正方形/長方形 4"/>
        <xdr:cNvSpPr>
          <a:spLocks/>
        </xdr:cNvSpPr>
      </xdr:nvSpPr>
      <xdr:spPr>
        <a:xfrm>
          <a:off x="8924925" y="1847850"/>
          <a:ext cx="3333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回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22</xdr:col>
      <xdr:colOff>361950</xdr:colOff>
      <xdr:row>5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1295400" y="381000"/>
          <a:ext cx="13620750" cy="657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学校名</a:t>
          </a: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Ｃ１０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～４Ｂ・学年</a:t>
          </a:r>
          <a:r>
            <a:rPr lang="en-US" cap="none" sz="1400" b="0" i="0" u="none" baseline="0">
              <a:solidFill>
                <a:srgbClr val="000000"/>
              </a:solidFill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</a:rPr>
            <a:t>ＡＷ１０</a:t>
          </a:r>
          <a:r>
            <a:rPr lang="en-US" cap="none" sz="1400" b="0" i="0" u="none" baseline="0">
              <a:solidFill>
                <a:srgbClr val="000000"/>
              </a:solidFill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</a:rPr>
            <a:t>のデータを　　</a:t>
          </a:r>
          <a:r>
            <a:rPr lang="en-US" cap="none" sz="1400" b="0" i="0" u="none" baseline="0">
              <a:solidFill>
                <a:srgbClr val="000000"/>
              </a:solidFill>
            </a:rPr>
            <a:t>『</a:t>
          </a:r>
          <a:r>
            <a:rPr lang="en-US" cap="none" sz="1400" b="0" i="0" u="none" baseline="0">
              <a:solidFill>
                <a:srgbClr val="000000"/>
              </a:solidFill>
            </a:rPr>
            <a:t>申し込み一覧</a:t>
          </a:r>
          <a:r>
            <a:rPr lang="en-US" cap="none" sz="1400" b="0" i="0" u="none" baseline="0">
              <a:solidFill>
                <a:srgbClr val="000000"/>
              </a:solidFill>
            </a:rPr>
            <a:t>』</a:t>
          </a:r>
          <a:r>
            <a:rPr lang="en-US" cap="none" sz="1400" b="0" i="0" u="none" baseline="0">
              <a:solidFill>
                <a:srgbClr val="000000"/>
              </a:solidFill>
            </a:rPr>
            <a:t>の</a:t>
          </a:r>
          <a:r>
            <a:rPr lang="en-US" cap="none" sz="1400" b="0" i="0" u="none" baseline="0">
              <a:solidFill>
                <a:srgbClr val="000000"/>
              </a:solidFill>
            </a:rPr>
            <a:t>〔</a:t>
          </a:r>
          <a:r>
            <a:rPr lang="en-US" cap="none" sz="1400" b="0" i="0" u="none" baseline="0">
              <a:solidFill>
                <a:srgbClr val="000000"/>
              </a:solidFill>
            </a:rPr>
            <a:t>入力シート（団体）</a:t>
          </a:r>
          <a:r>
            <a:rPr lang="en-US" cap="none" sz="1400" b="0" i="0" u="none" baseline="0">
              <a:solidFill>
                <a:srgbClr val="000000"/>
              </a:solidFill>
            </a:rPr>
            <a:t>〕</a:t>
          </a:r>
          <a:r>
            <a:rPr lang="en-US" cap="none" sz="1400" b="0" i="0" u="none" baseline="0">
              <a:solidFill>
                <a:srgbClr val="000000"/>
              </a:solidFill>
            </a:rPr>
            <a:t>に</a:t>
          </a:r>
          <a:r>
            <a:rPr lang="en-US" cap="none" sz="1400" b="0" i="0" u="none" baseline="0">
              <a:solidFill>
                <a:srgbClr val="000000"/>
              </a:solidFill>
            </a:rPr>
            <a:t>順位に注意して</a:t>
          </a:r>
          <a:r>
            <a:rPr lang="en-US" cap="none" sz="1400" b="0" i="0" u="none" baseline="0">
              <a:solidFill>
                <a:srgbClr val="000000"/>
              </a:solidFill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</a:rPr>
            <a:t>形式を選択して貼り付け</a:t>
          </a:r>
          <a:r>
            <a:rPr lang="en-US" cap="none" sz="1400" b="0" i="0" u="none" baseline="0">
              <a:solidFill>
                <a:srgbClr val="000000"/>
              </a:solidFill>
            </a:rPr>
            <a:t>（Ｓ）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値（Ｖ）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ＯＫ　を選択して貼り付けしてください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AH46"/>
  <sheetViews>
    <sheetView showGridLines="0" tabSelected="1" workbookViewId="0" topLeftCell="B1">
      <selection activeCell="AF13" sqref="AF13"/>
    </sheetView>
  </sheetViews>
  <sheetFormatPr defaultColWidth="9.140625" defaultRowHeight="15"/>
  <cols>
    <col min="2" max="2" width="5.00390625" style="4" customWidth="1"/>
    <col min="3" max="3" width="9.421875" style="4" customWidth="1"/>
    <col min="4" max="4" width="11.421875" style="4" customWidth="1"/>
    <col min="5" max="6" width="10.421875" style="4" customWidth="1"/>
    <col min="7" max="7" width="9.421875" style="4" customWidth="1"/>
    <col min="8" max="8" width="11.140625" style="4" bestFit="1" customWidth="1"/>
    <col min="9" max="9" width="4.00390625" style="4" customWidth="1"/>
    <col min="10" max="10" width="3.00390625" style="5" bestFit="1" customWidth="1"/>
    <col min="11" max="11" width="3.421875" style="4" bestFit="1" customWidth="1"/>
    <col min="12" max="12" width="2.7109375" style="4" bestFit="1" customWidth="1"/>
    <col min="13" max="13" width="3.421875" style="4" bestFit="1" customWidth="1"/>
    <col min="14" max="14" width="2.7109375" style="4" bestFit="1" customWidth="1"/>
    <col min="15" max="15" width="7.28125" style="4" customWidth="1"/>
    <col min="16" max="16" width="6.57421875" style="5" customWidth="1"/>
    <col min="17" max="17" width="12.421875" style="4" hidden="1" customWidth="1"/>
    <col min="18" max="18" width="5.421875" style="4" hidden="1" customWidth="1"/>
    <col min="19" max="19" width="20.00390625" style="4" hidden="1" customWidth="1"/>
    <col min="20" max="20" width="18.57421875" style="4" hidden="1" customWidth="1"/>
    <col min="21" max="21" width="3.57421875" style="4" hidden="1" customWidth="1"/>
    <col min="22" max="22" width="3.8515625" style="4" hidden="1" customWidth="1"/>
    <col min="23" max="23" width="3.00390625" style="4" hidden="1" customWidth="1"/>
    <col min="24" max="24" width="3.8515625" style="4" hidden="1" customWidth="1"/>
    <col min="25" max="28" width="3.57421875" style="4" hidden="1" customWidth="1"/>
    <col min="29" max="29" width="5.28125" style="4" customWidth="1"/>
    <col min="30" max="30" width="5.28125" style="5" customWidth="1"/>
    <col min="31" max="31" width="9.8515625" style="4" customWidth="1"/>
    <col min="32" max="33" width="15.00390625" style="4" customWidth="1"/>
  </cols>
  <sheetData>
    <row r="1" ht="14.25" thickBot="1"/>
    <row r="2" spans="2:16" ht="39.75" customHeight="1" thickBot="1">
      <c r="B2" s="147" t="s">
        <v>62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spans="8:33" ht="15" customHeight="1">
      <c r="H3" s="18"/>
      <c r="I3" s="18"/>
      <c r="AD3" s="176">
        <f>IF(C16="鳥取",1,IF(C16="島根",2,IF(C16="山口",3,IF(C16="広島",4,IF(C16="岡山",5,"")))))</f>
      </c>
      <c r="AE3" s="178" t="s">
        <v>69</v>
      </c>
      <c r="AF3" s="187" t="s">
        <v>67</v>
      </c>
      <c r="AG3" s="174" t="s">
        <v>68</v>
      </c>
    </row>
    <row r="4" spans="2:34" ht="16.5" customHeight="1" thickBot="1">
      <c r="B4" s="4" t="s">
        <v>14</v>
      </c>
      <c r="AD4" s="177"/>
      <c r="AE4" s="179"/>
      <c r="AF4" s="188"/>
      <c r="AG4" s="175"/>
      <c r="AH4" s="4"/>
    </row>
    <row r="5" spans="2:34" ht="16.5" customHeight="1" thickBot="1" thickTop="1">
      <c r="B5" s="6" t="s">
        <v>15</v>
      </c>
      <c r="C5" s="68"/>
      <c r="D5" s="4" t="s">
        <v>63</v>
      </c>
      <c r="AD5" s="46">
        <v>1</v>
      </c>
      <c r="AE5" s="49" t="s">
        <v>99</v>
      </c>
      <c r="AF5" s="47" t="s">
        <v>115</v>
      </c>
      <c r="AG5" s="48" t="s">
        <v>114</v>
      </c>
      <c r="AH5" s="4"/>
    </row>
    <row r="6" spans="2:34" ht="16.5" customHeight="1">
      <c r="B6" s="6" t="s">
        <v>15</v>
      </c>
      <c r="C6" s="4" t="s">
        <v>16</v>
      </c>
      <c r="T6" s="8"/>
      <c r="U6" s="8"/>
      <c r="AD6" s="43">
        <v>2</v>
      </c>
      <c r="AE6" s="50" t="s">
        <v>100</v>
      </c>
      <c r="AF6" s="44" t="s">
        <v>120</v>
      </c>
      <c r="AG6" s="45" t="s">
        <v>101</v>
      </c>
      <c r="AH6" s="4"/>
    </row>
    <row r="7" spans="2:34" ht="16.5" customHeight="1">
      <c r="B7" s="6" t="s">
        <v>15</v>
      </c>
      <c r="C7" s="4" t="s">
        <v>73</v>
      </c>
      <c r="T7" s="8"/>
      <c r="U7" s="8"/>
      <c r="AD7" s="25">
        <v>3</v>
      </c>
      <c r="AE7" s="32" t="s">
        <v>102</v>
      </c>
      <c r="AF7" s="28" t="s">
        <v>122</v>
      </c>
      <c r="AG7" s="29" t="s">
        <v>123</v>
      </c>
      <c r="AH7" s="4"/>
    </row>
    <row r="8" spans="2:34" ht="16.5" customHeight="1">
      <c r="B8" s="6"/>
      <c r="C8" s="4" t="s">
        <v>74</v>
      </c>
      <c r="T8" s="8"/>
      <c r="U8" s="8"/>
      <c r="AC8" s="13"/>
      <c r="AD8" s="43">
        <v>4</v>
      </c>
      <c r="AE8" s="50" t="s">
        <v>103</v>
      </c>
      <c r="AF8" s="44" t="s">
        <v>121</v>
      </c>
      <c r="AG8" s="45" t="s">
        <v>116</v>
      </c>
      <c r="AH8" s="4"/>
    </row>
    <row r="9" spans="2:34" ht="16.5" customHeight="1" thickBot="1">
      <c r="B9" s="6" t="s">
        <v>15</v>
      </c>
      <c r="C9" s="23" t="s">
        <v>17</v>
      </c>
      <c r="D9" s="23"/>
      <c r="E9" s="23"/>
      <c r="F9" s="23"/>
      <c r="T9" s="8"/>
      <c r="U9" s="8"/>
      <c r="AC9" s="13"/>
      <c r="AD9" s="26">
        <v>5</v>
      </c>
      <c r="AE9" s="27" t="s">
        <v>104</v>
      </c>
      <c r="AF9" s="30" t="s">
        <v>118</v>
      </c>
      <c r="AG9" s="31" t="s">
        <v>117</v>
      </c>
      <c r="AH9" s="4"/>
    </row>
    <row r="10" spans="2:34" ht="13.5">
      <c r="B10" s="6"/>
      <c r="T10" s="8"/>
      <c r="U10" s="8"/>
      <c r="AF10" s="20"/>
      <c r="AH10" s="4"/>
    </row>
    <row r="11" spans="20:34" ht="13.5">
      <c r="T11" s="8"/>
      <c r="U11" s="8"/>
      <c r="AH11" s="4"/>
    </row>
    <row r="12" spans="20:21" ht="13.5">
      <c r="T12" s="8"/>
      <c r="U12" s="8"/>
    </row>
    <row r="13" spans="3:21" ht="24.75" thickBot="1">
      <c r="C13" s="7"/>
      <c r="N13" s="8"/>
      <c r="O13" s="8"/>
      <c r="T13" s="8"/>
      <c r="U13" s="8"/>
    </row>
    <row r="14" spans="3:17" ht="13.5">
      <c r="C14" s="191" t="s">
        <v>18</v>
      </c>
      <c r="D14" s="189" t="s">
        <v>64</v>
      </c>
      <c r="E14" s="183" t="s">
        <v>88</v>
      </c>
      <c r="F14" s="184"/>
      <c r="H14" s="18"/>
      <c r="I14" s="18"/>
      <c r="N14" s="8"/>
      <c r="O14" s="8"/>
      <c r="P14" s="8"/>
      <c r="Q14" s="8"/>
    </row>
    <row r="15" spans="3:17" ht="18.75" customHeight="1" thickBot="1">
      <c r="C15" s="192"/>
      <c r="D15" s="190"/>
      <c r="E15" s="9" t="s">
        <v>19</v>
      </c>
      <c r="F15" s="10" t="s">
        <v>20</v>
      </c>
      <c r="H15" s="18"/>
      <c r="I15" s="18"/>
      <c r="N15" s="8"/>
      <c r="O15" s="8"/>
      <c r="P15" s="8"/>
      <c r="Q15" s="8"/>
    </row>
    <row r="16" spans="3:33" ht="30.75" customHeight="1" thickBot="1" thickTop="1">
      <c r="C16" s="69"/>
      <c r="D16" s="70"/>
      <c r="E16" s="71"/>
      <c r="F16" s="72"/>
      <c r="N16" s="8"/>
      <c r="O16" s="8"/>
      <c r="P16" s="8"/>
      <c r="R16" s="4" t="s">
        <v>21</v>
      </c>
      <c r="S16" s="4" t="s">
        <v>65</v>
      </c>
      <c r="T16" s="4">
        <f>WIDECHAR(E16)</f>
      </c>
      <c r="U16" s="4">
        <f>WIDECHAR(F16)</f>
      </c>
      <c r="AD16" s="24"/>
      <c r="AE16" s="13"/>
      <c r="AF16" s="13"/>
      <c r="AG16" s="13"/>
    </row>
    <row r="17" spans="18:33" ht="18.75" customHeight="1">
      <c r="R17" s="4" t="s">
        <v>22</v>
      </c>
      <c r="S17" s="4" t="s">
        <v>66</v>
      </c>
      <c r="AD17" s="24"/>
      <c r="AE17" s="13"/>
      <c r="AF17" s="13"/>
      <c r="AG17" s="13"/>
    </row>
    <row r="18" spans="2:33" ht="30.75" customHeight="1" thickBot="1">
      <c r="B18" s="4" t="s">
        <v>23</v>
      </c>
      <c r="R18" s="4" t="s">
        <v>24</v>
      </c>
      <c r="AD18" s="24"/>
      <c r="AE18" s="13"/>
      <c r="AF18" s="13"/>
      <c r="AG18" s="13"/>
    </row>
    <row r="19" spans="2:33" s="16" customFormat="1" ht="22.5" customHeight="1" thickBot="1">
      <c r="B19" s="4"/>
      <c r="C19" s="161" t="s">
        <v>106</v>
      </c>
      <c r="D19" s="143"/>
      <c r="E19" s="143"/>
      <c r="F19" s="153" t="s">
        <v>107</v>
      </c>
      <c r="G19" s="154"/>
      <c r="H19" s="180" t="s">
        <v>105</v>
      </c>
      <c r="I19" s="181"/>
      <c r="J19" s="181"/>
      <c r="K19" s="181"/>
      <c r="L19" s="181"/>
      <c r="M19" s="181"/>
      <c r="N19" s="181"/>
      <c r="O19" s="181"/>
      <c r="P19" s="182"/>
      <c r="Q19" s="4"/>
      <c r="R19" s="4" t="s">
        <v>25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13"/>
      <c r="AD19" s="24"/>
      <c r="AE19" s="13"/>
      <c r="AF19" s="13"/>
      <c r="AG19" s="13"/>
    </row>
    <row r="20" spans="2:33" s="16" customFormat="1" ht="32.25" customHeight="1" thickBot="1" thickTop="1">
      <c r="B20" s="4"/>
      <c r="C20" s="137"/>
      <c r="D20" s="138"/>
      <c r="E20" s="138"/>
      <c r="F20" s="193"/>
      <c r="G20" s="194"/>
      <c r="H20" s="185"/>
      <c r="I20" s="185"/>
      <c r="J20" s="185"/>
      <c r="K20" s="185"/>
      <c r="L20" s="185"/>
      <c r="M20" s="185"/>
      <c r="N20" s="185"/>
      <c r="O20" s="185"/>
      <c r="P20" s="186"/>
      <c r="Q20" s="4"/>
      <c r="R20" s="4" t="s">
        <v>26</v>
      </c>
      <c r="S20" s="4">
        <f>WIDECHAR(F20)</f>
      </c>
      <c r="T20" s="4"/>
      <c r="U20" s="4"/>
      <c r="V20" s="4"/>
      <c r="W20" s="4"/>
      <c r="X20" s="4"/>
      <c r="Y20" s="4"/>
      <c r="Z20" s="4"/>
      <c r="AA20" s="4"/>
      <c r="AB20" s="4"/>
      <c r="AC20" s="13"/>
      <c r="AD20" s="24"/>
      <c r="AE20" s="13"/>
      <c r="AF20" s="13"/>
      <c r="AG20" s="13"/>
    </row>
    <row r="21" spans="2:33" s="16" customFormat="1" ht="22.5" customHeight="1" thickBot="1">
      <c r="B21" s="4"/>
      <c r="C21" s="161" t="s">
        <v>90</v>
      </c>
      <c r="D21" s="143"/>
      <c r="E21" s="143"/>
      <c r="F21" s="141" t="s">
        <v>108</v>
      </c>
      <c r="G21" s="143"/>
      <c r="H21" s="143"/>
      <c r="I21" s="141" t="s">
        <v>109</v>
      </c>
      <c r="J21" s="143"/>
      <c r="K21" s="143"/>
      <c r="L21" s="143"/>
      <c r="M21" s="143"/>
      <c r="N21" s="143"/>
      <c r="O21" s="143"/>
      <c r="P21" s="160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3"/>
      <c r="AD21" s="24"/>
      <c r="AE21" s="13"/>
      <c r="AF21" s="13"/>
      <c r="AG21" s="13"/>
    </row>
    <row r="22" spans="2:33" s="16" customFormat="1" ht="32.25" customHeight="1" thickBot="1" thickTop="1">
      <c r="B22" s="4"/>
      <c r="C22" s="152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40"/>
      <c r="Q22" s="4"/>
      <c r="R22" s="4"/>
      <c r="S22" s="4">
        <f>WIDECHAR(F22)</f>
      </c>
      <c r="T22" s="4">
        <f>WIDECHAR(I22)</f>
      </c>
      <c r="U22" s="4"/>
      <c r="V22" s="4"/>
      <c r="W22" s="4"/>
      <c r="X22" s="4"/>
      <c r="Y22" s="4"/>
      <c r="Z22" s="4"/>
      <c r="AA22" s="4"/>
      <c r="AB22" s="4"/>
      <c r="AC22" s="13"/>
      <c r="AD22" s="5"/>
      <c r="AE22" s="4"/>
      <c r="AF22" s="4"/>
      <c r="AG22" s="4"/>
    </row>
    <row r="23" spans="2:33" s="16" customFormat="1" ht="22.5" customHeight="1" thickBot="1">
      <c r="B23" s="13"/>
      <c r="C23" s="161" t="s">
        <v>91</v>
      </c>
      <c r="D23" s="143"/>
      <c r="E23" s="143"/>
      <c r="F23" s="141" t="s">
        <v>110</v>
      </c>
      <c r="G23" s="143"/>
      <c r="H23" s="143"/>
      <c r="I23" s="141" t="s">
        <v>47</v>
      </c>
      <c r="J23" s="141"/>
      <c r="K23" s="141"/>
      <c r="L23" s="141"/>
      <c r="M23" s="141"/>
      <c r="N23" s="141"/>
      <c r="O23" s="141"/>
      <c r="P23" s="142"/>
      <c r="Q23" s="13"/>
      <c r="R23" s="13" t="s">
        <v>48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"/>
      <c r="AE23" s="4"/>
      <c r="AF23" s="4"/>
      <c r="AG23" s="4"/>
    </row>
    <row r="24" spans="2:33" s="16" customFormat="1" ht="32.25" customHeight="1" thickBot="1" thickTop="1">
      <c r="B24" s="13"/>
      <c r="C24" s="152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40"/>
      <c r="Q24" s="13"/>
      <c r="R24" s="13" t="s">
        <v>49</v>
      </c>
      <c r="S24" s="13">
        <f>PHONETIC(F24)</f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5"/>
      <c r="AE24" s="4"/>
      <c r="AF24" s="4"/>
      <c r="AG24"/>
    </row>
    <row r="25" spans="2:33" ht="22.5" customHeight="1" thickBot="1">
      <c r="B25" s="13"/>
      <c r="C25" s="155" t="s">
        <v>89</v>
      </c>
      <c r="D25" s="129"/>
      <c r="E25" s="156"/>
      <c r="F25" s="128" t="s">
        <v>45</v>
      </c>
      <c r="G25" s="129"/>
      <c r="H25" s="130"/>
      <c r="I25" s="14"/>
      <c r="J25" s="15"/>
      <c r="K25" s="15"/>
      <c r="L25" s="15"/>
      <c r="M25" s="15"/>
      <c r="N25" s="15"/>
      <c r="O25" s="15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G25"/>
    </row>
    <row r="26" spans="2:33" ht="32.25" customHeight="1" thickBot="1" thickTop="1">
      <c r="B26" s="13"/>
      <c r="C26" s="134"/>
      <c r="D26" s="135"/>
      <c r="E26" s="136"/>
      <c r="F26" s="150"/>
      <c r="G26" s="135"/>
      <c r="H26" s="151"/>
      <c r="I26" s="14"/>
      <c r="J26" s="15"/>
      <c r="K26" s="15"/>
      <c r="L26" s="15"/>
      <c r="M26" s="15"/>
      <c r="N26" s="15"/>
      <c r="O26" s="15"/>
      <c r="P26" s="15"/>
      <c r="Q26" s="13"/>
      <c r="R26" s="13">
        <f>WIDECHAR(C26)</f>
      </c>
      <c r="S26" s="13">
        <f>WIDECHAR(F26)</f>
      </c>
      <c r="T26" s="13"/>
      <c r="U26" s="13"/>
      <c r="V26" s="13"/>
      <c r="W26" s="13"/>
      <c r="X26" s="13"/>
      <c r="Y26" s="13"/>
      <c r="Z26" s="13"/>
      <c r="AA26" s="13"/>
      <c r="AB26" s="13"/>
      <c r="AG26"/>
    </row>
    <row r="27" spans="2:33" ht="13.5">
      <c r="B27" s="13"/>
      <c r="C27" s="14"/>
      <c r="D27" s="14"/>
      <c r="E27" s="14"/>
      <c r="F27" s="14"/>
      <c r="G27" s="15"/>
      <c r="H27" s="15"/>
      <c r="I27" s="14"/>
      <c r="J27" s="15"/>
      <c r="K27" s="15"/>
      <c r="L27" s="15"/>
      <c r="M27" s="15"/>
      <c r="N27" s="15"/>
      <c r="O27" s="15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G27"/>
    </row>
    <row r="28" spans="2:33" ht="13.5">
      <c r="B28" s="13"/>
      <c r="C28" s="14"/>
      <c r="D28" s="14"/>
      <c r="E28" s="14"/>
      <c r="F28" s="14"/>
      <c r="G28" s="15"/>
      <c r="H28" s="15"/>
      <c r="I28" s="14"/>
      <c r="J28" s="15"/>
      <c r="K28" s="15"/>
      <c r="L28" s="15"/>
      <c r="M28" s="15"/>
      <c r="N28" s="15"/>
      <c r="O28" s="15"/>
      <c r="P28" s="15"/>
      <c r="Q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G28"/>
    </row>
    <row r="29" spans="3:33" ht="13.5">
      <c r="C29" s="5"/>
      <c r="D29" s="5"/>
      <c r="AG29"/>
    </row>
    <row r="30" spans="2:33" ht="19.5" customHeight="1" thickBot="1">
      <c r="B30" s="4" t="s">
        <v>27</v>
      </c>
      <c r="AG30"/>
    </row>
    <row r="31" spans="2:33" ht="19.5" customHeight="1">
      <c r="B31" s="17"/>
      <c r="C31" s="166" t="s">
        <v>28</v>
      </c>
      <c r="D31" s="131" t="s">
        <v>29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3"/>
      <c r="P31" s="4"/>
      <c r="AG31"/>
    </row>
    <row r="32" spans="2:33" ht="19.5" customHeight="1">
      <c r="B32" s="17"/>
      <c r="C32" s="167"/>
      <c r="D32" s="146" t="s">
        <v>30</v>
      </c>
      <c r="E32" s="146"/>
      <c r="F32" s="146" t="s">
        <v>92</v>
      </c>
      <c r="G32" s="146"/>
      <c r="H32" s="95" t="s">
        <v>93</v>
      </c>
      <c r="I32" s="157" t="s">
        <v>94</v>
      </c>
      <c r="J32" s="158"/>
      <c r="K32" s="158"/>
      <c r="L32" s="158"/>
      <c r="M32" s="158"/>
      <c r="N32" s="159"/>
      <c r="O32" s="73" t="s">
        <v>31</v>
      </c>
      <c r="P32" s="4"/>
      <c r="T32" s="20"/>
      <c r="AG32"/>
    </row>
    <row r="33" spans="2:33" ht="19.5" customHeight="1" thickBot="1">
      <c r="B33" s="17"/>
      <c r="C33" s="168"/>
      <c r="D33" s="9" t="s">
        <v>32</v>
      </c>
      <c r="E33" s="9" t="s">
        <v>33</v>
      </c>
      <c r="F33" s="9" t="s">
        <v>96</v>
      </c>
      <c r="G33" s="9" t="s">
        <v>97</v>
      </c>
      <c r="H33" s="67" t="s">
        <v>34</v>
      </c>
      <c r="I33" s="96"/>
      <c r="J33" s="97" t="s">
        <v>35</v>
      </c>
      <c r="K33" s="97"/>
      <c r="L33" s="97" t="s">
        <v>36</v>
      </c>
      <c r="M33" s="97"/>
      <c r="N33" s="98" t="s">
        <v>37</v>
      </c>
      <c r="O33" s="74" t="s">
        <v>95</v>
      </c>
      <c r="P33" s="4"/>
      <c r="AG33"/>
    </row>
    <row r="34" spans="2:33" ht="26.25" customHeight="1" thickTop="1">
      <c r="B34" s="17"/>
      <c r="C34" s="173" t="s">
        <v>39</v>
      </c>
      <c r="D34" s="75"/>
      <c r="E34" s="75"/>
      <c r="F34" s="99"/>
      <c r="G34" s="99"/>
      <c r="H34" s="76"/>
      <c r="I34" s="77"/>
      <c r="J34" s="78"/>
      <c r="K34" s="79"/>
      <c r="L34" s="78"/>
      <c r="M34" s="79"/>
      <c r="N34" s="78"/>
      <c r="O34" s="113"/>
      <c r="P34" s="4"/>
      <c r="Q34" s="18" t="str">
        <f>CONCATENATE(D34,T34,E34)</f>
        <v>　</v>
      </c>
      <c r="S34" s="4" t="str">
        <f>CONCATENATE(U34,T34,V34)</f>
        <v>　</v>
      </c>
      <c r="T34" s="4" t="s">
        <v>46</v>
      </c>
      <c r="U34" s="12">
        <f>PHONETIC(F34)</f>
      </c>
      <c r="V34" s="12">
        <f>PHONETIC(G34)</f>
      </c>
      <c r="Y34" s="4">
        <f>WIDECHAR(H34)</f>
      </c>
      <c r="Z34" s="4">
        <f>WIDECHAR(J34)</f>
      </c>
      <c r="AA34" s="4">
        <f>WIDECHAR(L34)</f>
      </c>
      <c r="AB34" s="4">
        <f>WIDECHAR(N34)</f>
      </c>
      <c r="AC34" s="4">
        <f>WIDECHAR(O34)</f>
      </c>
      <c r="AG34"/>
    </row>
    <row r="35" spans="2:29" ht="26.25" customHeight="1">
      <c r="B35" s="17"/>
      <c r="C35" s="145"/>
      <c r="D35" s="80"/>
      <c r="E35" s="80"/>
      <c r="F35" s="100"/>
      <c r="G35" s="100"/>
      <c r="H35" s="81"/>
      <c r="I35" s="82"/>
      <c r="J35" s="83"/>
      <c r="K35" s="84"/>
      <c r="L35" s="83"/>
      <c r="M35" s="84"/>
      <c r="N35" s="83"/>
      <c r="O35" s="114"/>
      <c r="P35" s="4"/>
      <c r="Q35" s="18" t="str">
        <f aca="true" t="shared" si="0" ref="Q35:Q41">CONCATENATE(D35,T35,E35)</f>
        <v>　</v>
      </c>
      <c r="S35" s="4" t="str">
        <f aca="true" t="shared" si="1" ref="S35:S41">CONCATENATE(U35,T35,V35)</f>
        <v>　</v>
      </c>
      <c r="T35" s="4" t="s">
        <v>46</v>
      </c>
      <c r="U35" s="12">
        <f aca="true" t="shared" si="2" ref="U35:U41">PHONETIC(F35)</f>
      </c>
      <c r="V35" s="12">
        <f aca="true" t="shared" si="3" ref="V35:V41">PHONETIC(G35)</f>
      </c>
      <c r="Y35" s="4">
        <f aca="true" t="shared" si="4" ref="Y35:Y41">WIDECHAR(H35)</f>
      </c>
      <c r="Z35" s="4">
        <f aca="true" t="shared" si="5" ref="Z35:Z41">WIDECHAR(J35)</f>
      </c>
      <c r="AA35" s="4">
        <f aca="true" t="shared" si="6" ref="AA35:AA41">WIDECHAR(L35)</f>
      </c>
      <c r="AB35" s="4">
        <f aca="true" t="shared" si="7" ref="AB35:AB41">WIDECHAR(N35)</f>
      </c>
      <c r="AC35" s="4">
        <f aca="true" t="shared" si="8" ref="AC35:AC41">WIDECHAR(O35)</f>
      </c>
    </row>
    <row r="36" spans="2:29" ht="26.25" customHeight="1">
      <c r="B36" s="17"/>
      <c r="C36" s="144" t="s">
        <v>40</v>
      </c>
      <c r="D36" s="85"/>
      <c r="E36" s="85"/>
      <c r="F36" s="101"/>
      <c r="G36" s="101"/>
      <c r="H36" s="86"/>
      <c r="I36" s="87"/>
      <c r="J36" s="88"/>
      <c r="K36" s="89"/>
      <c r="L36" s="88"/>
      <c r="M36" s="89"/>
      <c r="N36" s="88"/>
      <c r="O36" s="115"/>
      <c r="P36" s="4"/>
      <c r="Q36" s="18" t="str">
        <f t="shared" si="0"/>
        <v>　</v>
      </c>
      <c r="S36" s="4" t="str">
        <f t="shared" si="1"/>
        <v>　</v>
      </c>
      <c r="T36" s="4" t="s">
        <v>46</v>
      </c>
      <c r="U36" s="12">
        <f t="shared" si="2"/>
      </c>
      <c r="V36" s="12">
        <f t="shared" si="3"/>
      </c>
      <c r="Y36" s="4">
        <f t="shared" si="4"/>
      </c>
      <c r="Z36" s="4">
        <f t="shared" si="5"/>
      </c>
      <c r="AA36" s="4">
        <f t="shared" si="6"/>
      </c>
      <c r="AB36" s="4">
        <f t="shared" si="7"/>
      </c>
      <c r="AC36" s="4">
        <f t="shared" si="8"/>
      </c>
    </row>
    <row r="37" spans="2:29" ht="26.25" customHeight="1">
      <c r="B37" s="17"/>
      <c r="C37" s="145"/>
      <c r="D37" s="80"/>
      <c r="E37" s="80"/>
      <c r="F37" s="100"/>
      <c r="G37" s="100"/>
      <c r="H37" s="81"/>
      <c r="I37" s="82"/>
      <c r="J37" s="83"/>
      <c r="K37" s="84"/>
      <c r="L37" s="83"/>
      <c r="M37" s="84"/>
      <c r="N37" s="83"/>
      <c r="O37" s="114"/>
      <c r="P37" s="4"/>
      <c r="Q37" s="18" t="str">
        <f t="shared" si="0"/>
        <v>　</v>
      </c>
      <c r="S37" s="4" t="str">
        <f t="shared" si="1"/>
        <v>　</v>
      </c>
      <c r="T37" s="4" t="s">
        <v>46</v>
      </c>
      <c r="U37" s="12">
        <f t="shared" si="2"/>
      </c>
      <c r="V37" s="12">
        <f t="shared" si="3"/>
      </c>
      <c r="Y37" s="4">
        <f t="shared" si="4"/>
      </c>
      <c r="Z37" s="4">
        <f t="shared" si="5"/>
      </c>
      <c r="AA37" s="4">
        <f t="shared" si="6"/>
      </c>
      <c r="AB37" s="4">
        <f t="shared" si="7"/>
      </c>
      <c r="AC37" s="4">
        <f t="shared" si="8"/>
      </c>
    </row>
    <row r="38" spans="2:29" ht="26.25" customHeight="1">
      <c r="B38" s="17"/>
      <c r="C38" s="144" t="s">
        <v>41</v>
      </c>
      <c r="D38" s="85"/>
      <c r="E38" s="85"/>
      <c r="F38" s="101"/>
      <c r="G38" s="101"/>
      <c r="H38" s="86"/>
      <c r="I38" s="87"/>
      <c r="J38" s="88"/>
      <c r="K38" s="89"/>
      <c r="L38" s="88"/>
      <c r="M38" s="89"/>
      <c r="N38" s="88"/>
      <c r="O38" s="115"/>
      <c r="P38" s="4"/>
      <c r="Q38" s="18" t="str">
        <f t="shared" si="0"/>
        <v>　</v>
      </c>
      <c r="S38" s="4" t="str">
        <f t="shared" si="1"/>
        <v>　</v>
      </c>
      <c r="T38" s="4" t="s">
        <v>46</v>
      </c>
      <c r="U38" s="12">
        <f t="shared" si="2"/>
      </c>
      <c r="V38" s="12">
        <f t="shared" si="3"/>
      </c>
      <c r="Y38" s="4">
        <f t="shared" si="4"/>
      </c>
      <c r="Z38" s="4">
        <f t="shared" si="5"/>
      </c>
      <c r="AA38" s="4">
        <f t="shared" si="6"/>
      </c>
      <c r="AB38" s="4">
        <f t="shared" si="7"/>
      </c>
      <c r="AC38" s="4">
        <f t="shared" si="8"/>
      </c>
    </row>
    <row r="39" spans="2:29" ht="26.25" customHeight="1">
      <c r="B39" s="17"/>
      <c r="C39" s="145"/>
      <c r="D39" s="80"/>
      <c r="E39" s="80"/>
      <c r="F39" s="100"/>
      <c r="G39" s="100"/>
      <c r="H39" s="81"/>
      <c r="I39" s="82"/>
      <c r="J39" s="83"/>
      <c r="K39" s="84"/>
      <c r="L39" s="83"/>
      <c r="M39" s="84"/>
      <c r="N39" s="83"/>
      <c r="O39" s="114"/>
      <c r="P39" s="4"/>
      <c r="Q39" s="18" t="str">
        <f t="shared" si="0"/>
        <v>　</v>
      </c>
      <c r="S39" s="4" t="str">
        <f t="shared" si="1"/>
        <v>　</v>
      </c>
      <c r="T39" s="4" t="s">
        <v>46</v>
      </c>
      <c r="U39" s="12">
        <f t="shared" si="2"/>
      </c>
      <c r="V39" s="12">
        <f t="shared" si="3"/>
      </c>
      <c r="Y39" s="4">
        <f t="shared" si="4"/>
      </c>
      <c r="Z39" s="4">
        <f t="shared" si="5"/>
      </c>
      <c r="AA39" s="4">
        <f t="shared" si="6"/>
      </c>
      <c r="AB39" s="4">
        <f t="shared" si="7"/>
      </c>
      <c r="AC39" s="4">
        <f t="shared" si="8"/>
      </c>
    </row>
    <row r="40" spans="2:29" ht="26.25" customHeight="1">
      <c r="B40" s="17"/>
      <c r="C40" s="144" t="s">
        <v>42</v>
      </c>
      <c r="D40" s="85"/>
      <c r="E40" s="85"/>
      <c r="F40" s="101"/>
      <c r="G40" s="101"/>
      <c r="H40" s="86"/>
      <c r="I40" s="87"/>
      <c r="J40" s="88"/>
      <c r="K40" s="89"/>
      <c r="L40" s="88"/>
      <c r="M40" s="89"/>
      <c r="N40" s="88"/>
      <c r="O40" s="115"/>
      <c r="P40" s="4"/>
      <c r="Q40" s="18" t="str">
        <f t="shared" si="0"/>
        <v>　</v>
      </c>
      <c r="S40" s="4" t="str">
        <f t="shared" si="1"/>
        <v>　</v>
      </c>
      <c r="T40" s="4" t="s">
        <v>46</v>
      </c>
      <c r="U40" s="12">
        <f t="shared" si="2"/>
      </c>
      <c r="V40" s="12">
        <f t="shared" si="3"/>
      </c>
      <c r="Y40" s="4">
        <f t="shared" si="4"/>
      </c>
      <c r="Z40" s="4">
        <f t="shared" si="5"/>
      </c>
      <c r="AA40" s="4">
        <f t="shared" si="6"/>
      </c>
      <c r="AB40" s="4">
        <f t="shared" si="7"/>
      </c>
      <c r="AC40" s="4">
        <f t="shared" si="8"/>
      </c>
    </row>
    <row r="41" spans="2:29" ht="26.25" customHeight="1" thickBot="1">
      <c r="B41" s="17"/>
      <c r="C41" s="172"/>
      <c r="D41" s="90"/>
      <c r="E41" s="90"/>
      <c r="F41" s="102"/>
      <c r="G41" s="102"/>
      <c r="H41" s="91"/>
      <c r="I41" s="92"/>
      <c r="J41" s="93"/>
      <c r="K41" s="94"/>
      <c r="L41" s="93"/>
      <c r="M41" s="94"/>
      <c r="N41" s="93"/>
      <c r="O41" s="116"/>
      <c r="P41" s="4"/>
      <c r="Q41" s="18" t="str">
        <f t="shared" si="0"/>
        <v>　</v>
      </c>
      <c r="S41" s="4" t="str">
        <f t="shared" si="1"/>
        <v>　</v>
      </c>
      <c r="T41" s="4" t="s">
        <v>46</v>
      </c>
      <c r="U41" s="12">
        <f t="shared" si="2"/>
      </c>
      <c r="V41" s="12">
        <f t="shared" si="3"/>
      </c>
      <c r="Y41" s="4">
        <f t="shared" si="4"/>
      </c>
      <c r="Z41" s="4">
        <f t="shared" si="5"/>
      </c>
      <c r="AA41" s="4">
        <f t="shared" si="6"/>
      </c>
      <c r="AB41" s="4">
        <f t="shared" si="7"/>
      </c>
      <c r="AC41" s="4">
        <f t="shared" si="8"/>
      </c>
    </row>
    <row r="42" ht="14.25" thickTop="1"/>
    <row r="44" spans="2:3" ht="14.25" thickBot="1">
      <c r="B44" s="6" t="s">
        <v>38</v>
      </c>
      <c r="C44" s="127" t="s">
        <v>113</v>
      </c>
    </row>
    <row r="45" spans="3:6" ht="21" customHeight="1" thickBot="1">
      <c r="C45" s="169" t="s">
        <v>112</v>
      </c>
      <c r="D45" s="170"/>
      <c r="E45" s="153" t="s">
        <v>87</v>
      </c>
      <c r="F45" s="171"/>
    </row>
    <row r="46" spans="3:19" ht="27" customHeight="1" thickBot="1" thickTop="1">
      <c r="C46" s="162"/>
      <c r="D46" s="163"/>
      <c r="E46" s="164"/>
      <c r="F46" s="165"/>
      <c r="S46" s="4">
        <f>WIDECHAR(E46)</f>
      </c>
    </row>
  </sheetData>
  <sheetProtection/>
  <mergeCells count="43">
    <mergeCell ref="D14:D15"/>
    <mergeCell ref="C21:E21"/>
    <mergeCell ref="C14:C15"/>
    <mergeCell ref="F20:G20"/>
    <mergeCell ref="C23:E23"/>
    <mergeCell ref="F23:H23"/>
    <mergeCell ref="AG3:AG4"/>
    <mergeCell ref="AD3:AD4"/>
    <mergeCell ref="AE3:AE4"/>
    <mergeCell ref="H19:P19"/>
    <mergeCell ref="E14:F14"/>
    <mergeCell ref="H20:P20"/>
    <mergeCell ref="AF3:AF4"/>
    <mergeCell ref="C46:D46"/>
    <mergeCell ref="E46:F46"/>
    <mergeCell ref="C31:C33"/>
    <mergeCell ref="C24:E24"/>
    <mergeCell ref="C45:D45"/>
    <mergeCell ref="E45:F45"/>
    <mergeCell ref="F32:G32"/>
    <mergeCell ref="C38:C39"/>
    <mergeCell ref="C40:C41"/>
    <mergeCell ref="C34:C35"/>
    <mergeCell ref="C36:C37"/>
    <mergeCell ref="D32:E32"/>
    <mergeCell ref="B2:P2"/>
    <mergeCell ref="F26:H26"/>
    <mergeCell ref="C22:E22"/>
    <mergeCell ref="F19:G19"/>
    <mergeCell ref="C25:E25"/>
    <mergeCell ref="I32:N32"/>
    <mergeCell ref="I21:P21"/>
    <mergeCell ref="C19:E19"/>
    <mergeCell ref="F25:H25"/>
    <mergeCell ref="D31:O31"/>
    <mergeCell ref="C26:E26"/>
    <mergeCell ref="C20:E20"/>
    <mergeCell ref="F22:H22"/>
    <mergeCell ref="I24:P24"/>
    <mergeCell ref="I23:P23"/>
    <mergeCell ref="I22:P22"/>
    <mergeCell ref="F24:H24"/>
    <mergeCell ref="F21:H21"/>
  </mergeCells>
  <dataValidations count="3">
    <dataValidation type="list" allowBlank="1" showInputMessage="1" showErrorMessage="1" sqref="I24:P24">
      <formula1>$R$23:$R$24</formula1>
    </dataValidation>
    <dataValidation type="list" allowBlank="1" showInputMessage="1" showErrorMessage="1" sqref="C16">
      <formula1>$R$16:$R$20</formula1>
    </dataValidation>
    <dataValidation type="list" allowBlank="1" showInputMessage="1" showErrorMessage="1" sqref="D16">
      <formula1>$S$16:$S$17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20"/>
  <sheetViews>
    <sheetView view="pageBreakPreview" zoomScaleSheetLayoutView="100" workbookViewId="0" topLeftCell="A1">
      <selection activeCell="A2" sqref="A2:A3"/>
    </sheetView>
  </sheetViews>
  <sheetFormatPr defaultColWidth="9.140625" defaultRowHeight="15"/>
  <cols>
    <col min="1" max="1" width="11.8515625" style="1" customWidth="1"/>
    <col min="2" max="2" width="13.7109375" style="1" customWidth="1"/>
    <col min="3" max="3" width="11.8515625" style="1" customWidth="1"/>
    <col min="4" max="4" width="13.28125" style="1" customWidth="1"/>
    <col min="5" max="5" width="12.8515625" style="1" customWidth="1"/>
    <col min="6" max="6" width="12.421875" style="1" customWidth="1"/>
    <col min="7" max="7" width="11.7109375" style="1" customWidth="1"/>
    <col min="8" max="8" width="10.28125" style="1" customWidth="1"/>
    <col min="9" max="9" width="3.7109375" style="3" customWidth="1"/>
    <col min="10" max="10" width="4.7109375" style="2" customWidth="1"/>
    <col min="11" max="11" width="1.421875" style="1" customWidth="1"/>
    <col min="12" max="12" width="4.7109375" style="1" customWidth="1"/>
    <col min="13" max="13" width="1.421875" style="1" customWidth="1"/>
    <col min="14" max="14" width="4.7109375" style="2" customWidth="1"/>
    <col min="15" max="16" width="10.421875" style="1" customWidth="1"/>
    <col min="17" max="16384" width="9.00390625" style="1" customWidth="1"/>
  </cols>
  <sheetData>
    <row r="1" spans="1:16" ht="30" customHeight="1" thickBot="1">
      <c r="A1" s="247" t="s">
        <v>119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22.5" customHeight="1" thickTop="1">
      <c r="A2" s="248" t="s">
        <v>13</v>
      </c>
      <c r="B2" s="250">
        <f>IF('入力シート'!C16="","",'入力シート'!C16)</f>
      </c>
      <c r="C2" s="220" t="s">
        <v>55</v>
      </c>
      <c r="D2" s="252" t="str">
        <f>IF('入力シート'!C20="","                    　　学校",'入力シート'!C20)</f>
        <v>                    　　学校</v>
      </c>
      <c r="E2" s="252"/>
      <c r="F2" s="252"/>
      <c r="G2" s="252"/>
      <c r="H2" s="252"/>
      <c r="I2" s="105" t="s">
        <v>50</v>
      </c>
      <c r="J2" s="218">
        <f>IF('入力シート'!F20="","",'入力シート'!S20)</f>
      </c>
      <c r="K2" s="218"/>
      <c r="L2" s="218"/>
      <c r="M2" s="218"/>
      <c r="N2" s="218"/>
      <c r="O2" s="218"/>
      <c r="P2" s="219"/>
    </row>
    <row r="3" spans="1:16" ht="22.5" customHeight="1" thickBot="1">
      <c r="A3" s="249"/>
      <c r="B3" s="251"/>
      <c r="C3" s="221"/>
      <c r="D3" s="253"/>
      <c r="E3" s="253"/>
      <c r="F3" s="253"/>
      <c r="G3" s="253"/>
      <c r="H3" s="253"/>
      <c r="I3" s="215">
        <f>IF('入力シート'!H20="","",'入力シート'!H20)</f>
      </c>
      <c r="J3" s="216"/>
      <c r="K3" s="216"/>
      <c r="L3" s="216"/>
      <c r="M3" s="216"/>
      <c r="N3" s="216"/>
      <c r="O3" s="216"/>
      <c r="P3" s="217"/>
    </row>
    <row r="4" spans="1:16" ht="22.5" customHeight="1">
      <c r="A4" s="248" t="s">
        <v>98</v>
      </c>
      <c r="B4" s="250">
        <f>IF('入力シート'!D16="","",'入力シート'!D16)</f>
      </c>
      <c r="C4" s="220" t="s">
        <v>54</v>
      </c>
      <c r="D4" s="254">
        <f>IF('入力シート'!C22="","",'入力シート'!C22)</f>
      </c>
      <c r="E4" s="254"/>
      <c r="F4" s="254"/>
      <c r="G4" s="254"/>
      <c r="H4" s="254"/>
      <c r="I4" s="106"/>
      <c r="J4" s="19"/>
      <c r="K4" s="19"/>
      <c r="L4" s="201" t="s">
        <v>52</v>
      </c>
      <c r="M4" s="201"/>
      <c r="N4" s="203">
        <f>IF('入力シート'!F22="","",'入力シート'!S22)</f>
      </c>
      <c r="O4" s="203"/>
      <c r="P4" s="204"/>
    </row>
    <row r="5" spans="1:16" ht="22.5" customHeight="1" thickBot="1">
      <c r="A5" s="260"/>
      <c r="B5" s="251"/>
      <c r="C5" s="221"/>
      <c r="D5" s="255"/>
      <c r="E5" s="255"/>
      <c r="F5" s="255"/>
      <c r="G5" s="255"/>
      <c r="H5" s="255"/>
      <c r="I5" s="107"/>
      <c r="J5" s="108"/>
      <c r="K5" s="108"/>
      <c r="L5" s="202" t="s">
        <v>51</v>
      </c>
      <c r="M5" s="202"/>
      <c r="N5" s="205">
        <f>IF('入力シート'!I22="","",'入力シート'!T22)</f>
      </c>
      <c r="O5" s="205"/>
      <c r="P5" s="206"/>
    </row>
    <row r="6" spans="1:16" ht="20.25" customHeight="1">
      <c r="A6" s="237" t="s">
        <v>12</v>
      </c>
      <c r="B6" s="235" t="str">
        <f>IF('入力シート'!C26="","    位",'入力シート'!R26&amp;" 位")</f>
        <v>    位</v>
      </c>
      <c r="C6" s="111" t="s">
        <v>11</v>
      </c>
      <c r="D6" s="264">
        <f>IF('入力シート'!F24="","",'入力シート'!S24)</f>
      </c>
      <c r="E6" s="265"/>
      <c r="F6" s="265"/>
      <c r="G6" s="265"/>
      <c r="H6" s="266"/>
      <c r="I6" s="225" t="str">
        <f>IF('入力シート'!I24="","当該校職員外部指導者",'入力シート'!I24)</f>
        <v>当該校職員外部指導者</v>
      </c>
      <c r="J6" s="226"/>
      <c r="K6" s="226"/>
      <c r="L6" s="226"/>
      <c r="M6" s="226"/>
      <c r="N6" s="227"/>
      <c r="O6" s="231" t="s">
        <v>70</v>
      </c>
      <c r="P6" s="232"/>
    </row>
    <row r="7" spans="1:16" ht="35.25" customHeight="1" thickBot="1">
      <c r="A7" s="267"/>
      <c r="B7" s="236"/>
      <c r="C7" s="112" t="s">
        <v>53</v>
      </c>
      <c r="D7" s="261">
        <f>IF('入力シート'!C24="","",'入力シート'!C24)</f>
      </c>
      <c r="E7" s="262"/>
      <c r="F7" s="262"/>
      <c r="G7" s="262"/>
      <c r="H7" s="263"/>
      <c r="I7" s="228"/>
      <c r="J7" s="229"/>
      <c r="K7" s="229"/>
      <c r="L7" s="229"/>
      <c r="M7" s="229"/>
      <c r="N7" s="230"/>
      <c r="O7" s="233">
        <f>IF('入力シート'!F26="","",'入力シート'!S26)</f>
      </c>
      <c r="P7" s="234"/>
    </row>
    <row r="8" spans="1:16" ht="39" customHeight="1" thickBot="1">
      <c r="A8" s="237" t="s">
        <v>111</v>
      </c>
      <c r="B8" s="238"/>
      <c r="C8" s="238"/>
      <c r="D8" s="239"/>
      <c r="E8" s="240">
        <f>IF('入力シート'!C46="","",'入力シート'!C46)</f>
      </c>
      <c r="F8" s="241"/>
      <c r="G8" s="241"/>
      <c r="H8" s="242"/>
      <c r="I8" s="237" t="s">
        <v>10</v>
      </c>
      <c r="J8" s="238"/>
      <c r="K8" s="238"/>
      <c r="L8" s="239"/>
      <c r="M8" s="207">
        <f>IF('入力シート'!E46="","",'入力シート'!S46)</f>
      </c>
      <c r="N8" s="208"/>
      <c r="O8" s="208"/>
      <c r="P8" s="209"/>
    </row>
    <row r="9" spans="1:16" ht="13.5" customHeight="1">
      <c r="A9" s="256" t="s">
        <v>9</v>
      </c>
      <c r="B9" s="258" t="s">
        <v>8</v>
      </c>
      <c r="C9" s="210"/>
      <c r="D9" s="210"/>
      <c r="E9" s="210" t="s">
        <v>7</v>
      </c>
      <c r="F9" s="210"/>
      <c r="G9" s="210"/>
      <c r="H9" s="210" t="s">
        <v>6</v>
      </c>
      <c r="I9" s="210" t="s">
        <v>5</v>
      </c>
      <c r="J9" s="210"/>
      <c r="K9" s="210"/>
      <c r="L9" s="210"/>
      <c r="M9" s="210"/>
      <c r="N9" s="210"/>
      <c r="O9" s="199" t="s">
        <v>4</v>
      </c>
      <c r="P9" s="200"/>
    </row>
    <row r="10" spans="1:16" ht="13.5" customHeight="1" thickBot="1">
      <c r="A10" s="257"/>
      <c r="B10" s="259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2" t="s">
        <v>3</v>
      </c>
      <c r="P10" s="213"/>
    </row>
    <row r="11" spans="1:16" ht="30" customHeight="1">
      <c r="A11" s="243">
        <v>1</v>
      </c>
      <c r="B11" s="245">
        <f>IF('入力シート'!D34="","",'入力シート'!Q34)</f>
      </c>
      <c r="C11" s="246"/>
      <c r="D11" s="246"/>
      <c r="E11" s="214">
        <f>IF('入力シート'!F34="","",'入力シート'!S34)</f>
      </c>
      <c r="F11" s="214"/>
      <c r="G11" s="214"/>
      <c r="H11" s="117" t="str">
        <f>IF('入力シート'!H34=""," 　 年",'入力シート'!Y34&amp;"  年")</f>
        <v> 　 年</v>
      </c>
      <c r="I11" s="118" t="s">
        <v>2</v>
      </c>
      <c r="J11" s="119">
        <f>IF('入力シート'!J34="","",'入力シート'!Z34)</f>
      </c>
      <c r="K11" s="120" t="s">
        <v>1</v>
      </c>
      <c r="L11" s="119">
        <f>IF('入力シート'!L34="","",'入力シート'!AA34)</f>
      </c>
      <c r="M11" s="120" t="s">
        <v>1</v>
      </c>
      <c r="N11" s="121">
        <f>IF('入力シート'!N34="","",'入力シート'!AB34)</f>
      </c>
      <c r="O11" s="197">
        <f>IF('入力シート'!O34="","",'入力シート'!AC34)</f>
      </c>
      <c r="P11" s="198"/>
    </row>
    <row r="12" spans="1:16" ht="30" customHeight="1" thickBot="1">
      <c r="A12" s="244"/>
      <c r="B12" s="222">
        <f>IF('入力シート'!D35="","",'入力シート'!Q35)</f>
      </c>
      <c r="C12" s="223"/>
      <c r="D12" s="223"/>
      <c r="E12" s="224">
        <f>IF('入力シート'!F35="","",'入力シート'!S35)</f>
      </c>
      <c r="F12" s="224"/>
      <c r="G12" s="224"/>
      <c r="H12" s="122" t="str">
        <f>IF('入力シート'!H35=""," 　 年",'入力シート'!Y35&amp;"  年")</f>
        <v> 　 年</v>
      </c>
      <c r="I12" s="123" t="s">
        <v>2</v>
      </c>
      <c r="J12" s="124">
        <f>IF('入力シート'!J35="","",'入力シート'!Z35)</f>
      </c>
      <c r="K12" s="125" t="s">
        <v>1</v>
      </c>
      <c r="L12" s="124">
        <f>IF('入力シート'!L35="","",'入力シート'!AA35)</f>
      </c>
      <c r="M12" s="125" t="s">
        <v>1</v>
      </c>
      <c r="N12" s="126">
        <f>IF('入力シート'!N35="","",'入力シート'!AB35)</f>
      </c>
      <c r="O12" s="195">
        <f>IF('入力シート'!O35="","",'入力シート'!AC35)</f>
      </c>
      <c r="P12" s="196"/>
    </row>
    <row r="13" spans="1:16" ht="30" customHeight="1">
      <c r="A13" s="243">
        <v>2</v>
      </c>
      <c r="B13" s="245">
        <f>IF('入力シート'!D36="","",'入力シート'!Q36)</f>
      </c>
      <c r="C13" s="246"/>
      <c r="D13" s="246"/>
      <c r="E13" s="214">
        <f>IF('入力シート'!F36="","",'入力シート'!S36)</f>
      </c>
      <c r="F13" s="214"/>
      <c r="G13" s="214"/>
      <c r="H13" s="117" t="str">
        <f>IF('入力シート'!H36=""," 　 年",'入力シート'!Y36&amp;"  年")</f>
        <v> 　 年</v>
      </c>
      <c r="I13" s="118" t="s">
        <v>2</v>
      </c>
      <c r="J13" s="119">
        <f>IF('入力シート'!J36="","",'入力シート'!Z36)</f>
      </c>
      <c r="K13" s="120" t="s">
        <v>1</v>
      </c>
      <c r="L13" s="119">
        <f>IF('入力シート'!L36="","",'入力シート'!AA36)</f>
      </c>
      <c r="M13" s="120" t="s">
        <v>1</v>
      </c>
      <c r="N13" s="121">
        <f>IF('入力シート'!N36="","",'入力シート'!AB36)</f>
      </c>
      <c r="O13" s="197">
        <f>IF('入力シート'!O36="","",'入力シート'!AC36)</f>
      </c>
      <c r="P13" s="198"/>
    </row>
    <row r="14" spans="1:16" ht="30" customHeight="1" thickBot="1">
      <c r="A14" s="244"/>
      <c r="B14" s="222">
        <f>IF('入力シート'!D37="","",'入力シート'!Q37)</f>
      </c>
      <c r="C14" s="223"/>
      <c r="D14" s="223"/>
      <c r="E14" s="224">
        <f>IF('入力シート'!F37="","",'入力シート'!S37)</f>
      </c>
      <c r="F14" s="224"/>
      <c r="G14" s="224"/>
      <c r="H14" s="122" t="str">
        <f>IF('入力シート'!H37=""," 　 年",'入力シート'!Y37&amp;"  年")</f>
        <v> 　 年</v>
      </c>
      <c r="I14" s="123" t="s">
        <v>2</v>
      </c>
      <c r="J14" s="124">
        <f>IF('入力シート'!J37="","",'入力シート'!Z37)</f>
      </c>
      <c r="K14" s="125" t="s">
        <v>1</v>
      </c>
      <c r="L14" s="124">
        <f>IF('入力シート'!L37="","",'入力シート'!AA37)</f>
      </c>
      <c r="M14" s="125" t="s">
        <v>1</v>
      </c>
      <c r="N14" s="126">
        <f>IF('入力シート'!N37="","",'入力シート'!AB37)</f>
      </c>
      <c r="O14" s="195">
        <f>IF('入力シート'!O37="","",'入力シート'!AC37)</f>
      </c>
      <c r="P14" s="196"/>
    </row>
    <row r="15" spans="1:16" ht="30" customHeight="1">
      <c r="A15" s="243">
        <v>3</v>
      </c>
      <c r="B15" s="245">
        <f>IF('入力シート'!D38="","",'入力シート'!Q38)</f>
      </c>
      <c r="C15" s="246"/>
      <c r="D15" s="246"/>
      <c r="E15" s="214">
        <f>IF('入力シート'!F38="","",'入力シート'!S38)</f>
      </c>
      <c r="F15" s="214"/>
      <c r="G15" s="214"/>
      <c r="H15" s="117" t="str">
        <f>IF('入力シート'!H38=""," 　 年",'入力シート'!Y38&amp;"  年")</f>
        <v> 　 年</v>
      </c>
      <c r="I15" s="118" t="s">
        <v>2</v>
      </c>
      <c r="J15" s="119">
        <f>IF('入力シート'!J38="","",'入力シート'!Z38)</f>
      </c>
      <c r="K15" s="120" t="s">
        <v>1</v>
      </c>
      <c r="L15" s="119">
        <f>IF('入力シート'!L38="","",'入力シート'!AA38)</f>
      </c>
      <c r="M15" s="120" t="s">
        <v>1</v>
      </c>
      <c r="N15" s="121">
        <f>IF('入力シート'!N38="","",'入力シート'!AB38)</f>
      </c>
      <c r="O15" s="197">
        <f>IF('入力シート'!O38="","",'入力シート'!AC38)</f>
      </c>
      <c r="P15" s="198"/>
    </row>
    <row r="16" spans="1:16" ht="30" customHeight="1" thickBot="1">
      <c r="A16" s="244"/>
      <c r="B16" s="222">
        <f>IF('入力シート'!D39="","",'入力シート'!Q39)</f>
      </c>
      <c r="C16" s="223"/>
      <c r="D16" s="223"/>
      <c r="E16" s="224">
        <f>IF('入力シート'!F39="","",'入力シート'!S39)</f>
      </c>
      <c r="F16" s="224"/>
      <c r="G16" s="224"/>
      <c r="H16" s="122" t="str">
        <f>IF('入力シート'!H39=""," 　 年",'入力シート'!Y39&amp;"  年")</f>
        <v> 　 年</v>
      </c>
      <c r="I16" s="123" t="s">
        <v>2</v>
      </c>
      <c r="J16" s="124">
        <f>IF('入力シート'!J39="","",'入力シート'!Z39)</f>
      </c>
      <c r="K16" s="125" t="s">
        <v>1</v>
      </c>
      <c r="L16" s="124">
        <f>IF('入力シート'!L39="","",'入力シート'!AA39)</f>
      </c>
      <c r="M16" s="125" t="s">
        <v>1</v>
      </c>
      <c r="N16" s="126">
        <f>IF('入力シート'!N39="","",'入力シート'!AB39)</f>
      </c>
      <c r="O16" s="195">
        <f>IF('入力シート'!O39="","",'入力シート'!AC39)</f>
      </c>
      <c r="P16" s="196"/>
    </row>
    <row r="17" spans="1:16" ht="30" customHeight="1">
      <c r="A17" s="243">
        <v>4</v>
      </c>
      <c r="B17" s="245">
        <f>IF('入力シート'!D40="","",'入力シート'!Q40)</f>
      </c>
      <c r="C17" s="246"/>
      <c r="D17" s="246"/>
      <c r="E17" s="214">
        <f>IF('入力シート'!F40="","",'入力シート'!S40)</f>
      </c>
      <c r="F17" s="214"/>
      <c r="G17" s="214"/>
      <c r="H17" s="117" t="str">
        <f>IF('入力シート'!H40=""," 　 年",'入力シート'!Y40&amp;"  年")</f>
        <v> 　 年</v>
      </c>
      <c r="I17" s="118" t="s">
        <v>2</v>
      </c>
      <c r="J17" s="119">
        <f>IF('入力シート'!J40="","",'入力シート'!Z40)</f>
      </c>
      <c r="K17" s="120" t="s">
        <v>1</v>
      </c>
      <c r="L17" s="119">
        <f>IF('入力シート'!L40="","",'入力シート'!AA40)</f>
      </c>
      <c r="M17" s="120" t="s">
        <v>1</v>
      </c>
      <c r="N17" s="121">
        <f>IF('入力シート'!N40="","",'入力シート'!AB40)</f>
      </c>
      <c r="O17" s="197">
        <f>IF('入力シート'!O40="","",'入力シート'!AC40)</f>
      </c>
      <c r="P17" s="198"/>
    </row>
    <row r="18" spans="1:16" ht="30" customHeight="1" thickBot="1">
      <c r="A18" s="244"/>
      <c r="B18" s="222">
        <f>IF('入力シート'!D41="","",'入力シート'!Q41)</f>
      </c>
      <c r="C18" s="223"/>
      <c r="D18" s="223"/>
      <c r="E18" s="224">
        <f>IF('入力シート'!F41="","",'入力シート'!S41)</f>
      </c>
      <c r="F18" s="224"/>
      <c r="G18" s="224"/>
      <c r="H18" s="122" t="str">
        <f>IF('入力シート'!H41=""," 　 年",'入力シート'!Y41&amp;"  年")</f>
        <v> 　 年</v>
      </c>
      <c r="I18" s="123" t="s">
        <v>2</v>
      </c>
      <c r="J18" s="124">
        <f>IF('入力シート'!J41="","",'入力シート'!Z41)</f>
      </c>
      <c r="K18" s="125" t="s">
        <v>1</v>
      </c>
      <c r="L18" s="124">
        <f>IF('入力シート'!L41="","",'入力シート'!AA41)</f>
      </c>
      <c r="M18" s="125" t="s">
        <v>1</v>
      </c>
      <c r="N18" s="126">
        <f>IF('入力シート'!N41="","",'入力シート'!AB41)</f>
      </c>
      <c r="O18" s="195">
        <f>IF('入力シート'!O41="","",'入力シート'!AC41)</f>
      </c>
      <c r="P18" s="196"/>
    </row>
    <row r="19" spans="1:16" ht="37.5" customHeight="1">
      <c r="A19" s="268" t="s">
        <v>0</v>
      </c>
      <c r="B19" s="270" t="str">
        <f>IF('入力シート'!C16="","県高体連ソフトテニス専門部部長",'入力シート'!C16&amp;"県高体連ソフトテニス専門部部長")</f>
        <v>県高体連ソフトテニス専門部部長</v>
      </c>
      <c r="C19" s="271"/>
      <c r="D19" s="271"/>
      <c r="E19" s="271"/>
      <c r="F19" s="271"/>
      <c r="G19" s="275">
        <f>IF('入力シート'!C16="","",VLOOKUP('入力シート'!AD3,'入力シート'!$AD$5:$AG$9,3))</f>
      </c>
      <c r="H19" s="275"/>
      <c r="I19" s="275"/>
      <c r="J19" s="275"/>
      <c r="K19" s="275"/>
      <c r="L19" s="275"/>
      <c r="M19" s="275"/>
      <c r="N19" s="275"/>
      <c r="O19" s="109" t="s">
        <v>44</v>
      </c>
      <c r="P19" s="110"/>
    </row>
    <row r="20" spans="1:16" ht="37.5" customHeight="1" thickBot="1">
      <c r="A20" s="269"/>
      <c r="B20" s="272" t="str">
        <f>IF('入力シート'!C16="","県高体連ソフトテニス専門部委員長",'入力シート'!C16&amp;"県高体連ソフトテニス専門部委員長")</f>
        <v>県高体連ソフトテニス専門部委員長</v>
      </c>
      <c r="C20" s="273"/>
      <c r="D20" s="273"/>
      <c r="E20" s="273"/>
      <c r="F20" s="273"/>
      <c r="G20" s="274">
        <f>IF('入力シート'!C16="","",VLOOKUP('入力シート'!AD3,'入力シート'!$AD$5:$AG$9,4))</f>
      </c>
      <c r="H20" s="274"/>
      <c r="I20" s="274"/>
      <c r="J20" s="274"/>
      <c r="K20" s="274"/>
      <c r="L20" s="274"/>
      <c r="M20" s="274"/>
      <c r="N20" s="274"/>
      <c r="O20" s="103" t="s">
        <v>44</v>
      </c>
      <c r="P20" s="104"/>
    </row>
  </sheetData>
  <sheetProtection/>
  <mergeCells count="66">
    <mergeCell ref="B19:F19"/>
    <mergeCell ref="B20:F20"/>
    <mergeCell ref="G20:N20"/>
    <mergeCell ref="B12:D12"/>
    <mergeCell ref="E12:G12"/>
    <mergeCell ref="E18:G18"/>
    <mergeCell ref="E17:G17"/>
    <mergeCell ref="G19:N19"/>
    <mergeCell ref="B14:D14"/>
    <mergeCell ref="E14:G14"/>
    <mergeCell ref="A13:A14"/>
    <mergeCell ref="B13:D13"/>
    <mergeCell ref="E13:G13"/>
    <mergeCell ref="A19:A20"/>
    <mergeCell ref="A17:A18"/>
    <mergeCell ref="B17:D17"/>
    <mergeCell ref="A15:A16"/>
    <mergeCell ref="B15:D15"/>
    <mergeCell ref="E15:G15"/>
    <mergeCell ref="B18:D18"/>
    <mergeCell ref="D4:H5"/>
    <mergeCell ref="I9:N10"/>
    <mergeCell ref="A9:A10"/>
    <mergeCell ref="B9:D10"/>
    <mergeCell ref="A4:A5"/>
    <mergeCell ref="B4:B5"/>
    <mergeCell ref="D7:H7"/>
    <mergeCell ref="D6:H6"/>
    <mergeCell ref="I8:L8"/>
    <mergeCell ref="A6:A7"/>
    <mergeCell ref="B6:B7"/>
    <mergeCell ref="A8:D8"/>
    <mergeCell ref="E8:H8"/>
    <mergeCell ref="A11:A12"/>
    <mergeCell ref="B11:D11"/>
    <mergeCell ref="A1:P1"/>
    <mergeCell ref="A2:A3"/>
    <mergeCell ref="B2:B3"/>
    <mergeCell ref="C2:C3"/>
    <mergeCell ref="D2:H3"/>
    <mergeCell ref="I3:P3"/>
    <mergeCell ref="J2:P2"/>
    <mergeCell ref="C4:C5"/>
    <mergeCell ref="B16:D16"/>
    <mergeCell ref="E16:G16"/>
    <mergeCell ref="O16:P16"/>
    <mergeCell ref="O11:P11"/>
    <mergeCell ref="I6:N7"/>
    <mergeCell ref="O6:P6"/>
    <mergeCell ref="O7:P7"/>
    <mergeCell ref="M8:P8"/>
    <mergeCell ref="O12:P12"/>
    <mergeCell ref="E9:G10"/>
    <mergeCell ref="H9:H10"/>
    <mergeCell ref="O10:P10"/>
    <mergeCell ref="E11:G11"/>
    <mergeCell ref="O18:P18"/>
    <mergeCell ref="O13:P13"/>
    <mergeCell ref="O15:P15"/>
    <mergeCell ref="O9:P9"/>
    <mergeCell ref="L4:M4"/>
    <mergeCell ref="L5:M5"/>
    <mergeCell ref="N4:P4"/>
    <mergeCell ref="N5:P5"/>
    <mergeCell ref="O17:P17"/>
    <mergeCell ref="O14:P14"/>
  </mergeCells>
  <printOptions/>
  <pageMargins left="0.3937007874015748" right="0.3937007874015748" top="0.5905511811023623" bottom="0.3937007874015748" header="0" footer="0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8:AW12"/>
  <sheetViews>
    <sheetView view="pageBreakPreview" zoomScale="60" zoomScaleNormal="75" workbookViewId="0" topLeftCell="A1">
      <selection activeCell="J16" sqref="J16"/>
    </sheetView>
  </sheetViews>
  <sheetFormatPr defaultColWidth="9.140625" defaultRowHeight="15"/>
  <cols>
    <col min="2" max="2" width="10.28125" style="0" customWidth="1"/>
    <col min="3" max="3" width="14.421875" style="0" customWidth="1"/>
    <col min="4" max="4" width="19.421875" style="0" customWidth="1"/>
    <col min="5" max="5" width="22.00390625" style="0" customWidth="1"/>
    <col min="6" max="6" width="23.28125" style="0" customWidth="1"/>
    <col min="7" max="8" width="11.28125" style="0" customWidth="1"/>
    <col min="9" max="9" width="18.00390625" style="0" customWidth="1"/>
    <col min="10" max="13" width="6.28125" style="53" customWidth="1"/>
    <col min="14" max="14" width="5.00390625" style="52" customWidth="1"/>
    <col min="15" max="18" width="6.28125" style="54" customWidth="1"/>
    <col min="19" max="19" width="5.00390625" style="0" customWidth="1"/>
    <col min="20" max="23" width="6.28125" style="54" customWidth="1"/>
    <col min="24" max="24" width="5.00390625" style="0" customWidth="1"/>
    <col min="25" max="28" width="6.28125" style="54" customWidth="1"/>
    <col min="29" max="29" width="6.28125" style="0" customWidth="1"/>
    <col min="30" max="33" width="6.28125" style="54" customWidth="1"/>
    <col min="34" max="34" width="5.00390625" style="0" customWidth="1"/>
    <col min="35" max="38" width="6.28125" style="54" customWidth="1"/>
    <col min="39" max="39" width="5.00390625" style="0" customWidth="1"/>
    <col min="40" max="43" width="6.28125" style="54" customWidth="1"/>
    <col min="44" max="44" width="5.00390625" style="0" customWidth="1"/>
    <col min="45" max="48" width="6.28125" style="54" customWidth="1"/>
    <col min="49" max="49" width="5.140625" style="0" customWidth="1"/>
  </cols>
  <sheetData>
    <row r="7" ht="14.25" thickBot="1"/>
    <row r="8" spans="2:49" ht="25.5" customHeight="1" thickBot="1">
      <c r="B8" s="280" t="s">
        <v>61</v>
      </c>
      <c r="C8" s="284" t="s">
        <v>56</v>
      </c>
      <c r="D8" s="285"/>
      <c r="E8" s="276" t="s">
        <v>43</v>
      </c>
      <c r="F8" s="288" t="s">
        <v>57</v>
      </c>
      <c r="G8" s="21" t="s">
        <v>58</v>
      </c>
      <c r="H8" s="34" t="s">
        <v>59</v>
      </c>
      <c r="I8" s="35" t="s">
        <v>71</v>
      </c>
      <c r="J8" s="282" t="s">
        <v>79</v>
      </c>
      <c r="K8" s="283"/>
      <c r="L8" s="283"/>
      <c r="M8" s="283"/>
      <c r="N8" s="283"/>
      <c r="O8" s="290" t="s">
        <v>83</v>
      </c>
      <c r="P8" s="283"/>
      <c r="Q8" s="283"/>
      <c r="R8" s="283"/>
      <c r="S8" s="292"/>
      <c r="T8" s="290" t="s">
        <v>80</v>
      </c>
      <c r="U8" s="283"/>
      <c r="V8" s="283"/>
      <c r="W8" s="283"/>
      <c r="X8" s="283"/>
      <c r="Y8" s="290" t="s">
        <v>84</v>
      </c>
      <c r="Z8" s="283"/>
      <c r="AA8" s="283"/>
      <c r="AB8" s="283"/>
      <c r="AC8" s="283"/>
      <c r="AD8" s="290" t="s">
        <v>81</v>
      </c>
      <c r="AE8" s="283"/>
      <c r="AF8" s="283"/>
      <c r="AG8" s="283"/>
      <c r="AH8" s="283"/>
      <c r="AI8" s="290" t="s">
        <v>85</v>
      </c>
      <c r="AJ8" s="283"/>
      <c r="AK8" s="283"/>
      <c r="AL8" s="283"/>
      <c r="AM8" s="283"/>
      <c r="AN8" s="290" t="s">
        <v>82</v>
      </c>
      <c r="AO8" s="283"/>
      <c r="AP8" s="283"/>
      <c r="AQ8" s="283"/>
      <c r="AR8" s="283"/>
      <c r="AS8" s="290" t="s">
        <v>86</v>
      </c>
      <c r="AT8" s="283"/>
      <c r="AU8" s="283"/>
      <c r="AV8" s="283"/>
      <c r="AW8" s="291"/>
    </row>
    <row r="9" spans="2:49" ht="25.5" customHeight="1" thickBot="1" thickTop="1">
      <c r="B9" s="281"/>
      <c r="C9" s="286"/>
      <c r="D9" s="287"/>
      <c r="E9" s="277"/>
      <c r="F9" s="289"/>
      <c r="G9" s="293" t="s">
        <v>60</v>
      </c>
      <c r="H9" s="294"/>
      <c r="I9" s="36" t="s">
        <v>72</v>
      </c>
      <c r="J9" s="55" t="s">
        <v>75</v>
      </c>
      <c r="K9" s="56" t="s">
        <v>76</v>
      </c>
      <c r="L9" s="278" t="s">
        <v>78</v>
      </c>
      <c r="M9" s="279"/>
      <c r="N9" s="58" t="s">
        <v>77</v>
      </c>
      <c r="O9" s="59" t="s">
        <v>75</v>
      </c>
      <c r="P9" s="56" t="s">
        <v>76</v>
      </c>
      <c r="Q9" s="278" t="s">
        <v>78</v>
      </c>
      <c r="R9" s="279"/>
      <c r="S9" s="57" t="s">
        <v>77</v>
      </c>
      <c r="T9" s="59" t="s">
        <v>75</v>
      </c>
      <c r="U9" s="56" t="s">
        <v>76</v>
      </c>
      <c r="V9" s="278" t="s">
        <v>78</v>
      </c>
      <c r="W9" s="279"/>
      <c r="X9" s="58" t="s">
        <v>77</v>
      </c>
      <c r="Y9" s="59" t="s">
        <v>75</v>
      </c>
      <c r="Z9" s="56" t="s">
        <v>76</v>
      </c>
      <c r="AA9" s="278" t="s">
        <v>78</v>
      </c>
      <c r="AB9" s="279"/>
      <c r="AC9" s="58" t="s">
        <v>77</v>
      </c>
      <c r="AD9" s="59" t="s">
        <v>75</v>
      </c>
      <c r="AE9" s="56" t="s">
        <v>76</v>
      </c>
      <c r="AF9" s="278" t="s">
        <v>78</v>
      </c>
      <c r="AG9" s="279"/>
      <c r="AH9" s="58" t="s">
        <v>77</v>
      </c>
      <c r="AI9" s="59" t="s">
        <v>75</v>
      </c>
      <c r="AJ9" s="56" t="s">
        <v>76</v>
      </c>
      <c r="AK9" s="278" t="s">
        <v>78</v>
      </c>
      <c r="AL9" s="279"/>
      <c r="AM9" s="58" t="s">
        <v>77</v>
      </c>
      <c r="AN9" s="59" t="s">
        <v>75</v>
      </c>
      <c r="AO9" s="56" t="s">
        <v>76</v>
      </c>
      <c r="AP9" s="278" t="s">
        <v>78</v>
      </c>
      <c r="AQ9" s="279"/>
      <c r="AR9" s="58" t="s">
        <v>77</v>
      </c>
      <c r="AS9" s="59" t="s">
        <v>75</v>
      </c>
      <c r="AT9" s="56" t="s">
        <v>76</v>
      </c>
      <c r="AU9" s="278" t="s">
        <v>78</v>
      </c>
      <c r="AV9" s="279"/>
      <c r="AW9" s="60" t="s">
        <v>77</v>
      </c>
    </row>
    <row r="10" spans="2:49" ht="40.5" customHeight="1" thickBot="1" thickTop="1">
      <c r="B10" s="22">
        <f>IF('入力シート'!C26="","",'入力シート'!C26)</f>
      </c>
      <c r="C10" s="37">
        <f>IF('入力シート'!C20="","",'入力シート'!C20)</f>
      </c>
      <c r="D10" s="38"/>
      <c r="E10" s="39">
        <f>IF('入力シート'!C24="","",'入力シート'!C24)</f>
      </c>
      <c r="F10" s="40">
        <f>IF('入力シート'!S24="","",'入力シート'!S24)</f>
      </c>
      <c r="G10" s="41">
        <f>IF('入力シート'!I24='入力シート'!R23,"○","")</f>
      </c>
      <c r="H10" s="42">
        <f>IF('入力シート'!I24='入力シート'!R24,"○","")</f>
      </c>
      <c r="I10" s="11">
        <f>IF('入力シート'!F26="","",'入力シート'!S26)</f>
      </c>
      <c r="J10" s="61">
        <f>IF('入力シート'!$D34="","",'入力シート'!$D34)</f>
      </c>
      <c r="K10" s="62">
        <f>IF('入力シート'!$E34="","",'入力シート'!$E34)</f>
      </c>
      <c r="L10" s="62">
        <f>IF('入力シート'!$U34="","",'入力シート'!$U34)</f>
      </c>
      <c r="M10" s="62">
        <f>IF('入力シート'!$V34="","",'入力シート'!$V34)</f>
      </c>
      <c r="N10" s="63">
        <f>IF('入力シート'!$H34="","",'入力シート'!$H34)</f>
      </c>
      <c r="O10" s="64">
        <f>IF('入力シート'!$D35="","",'入力シート'!$D35)</f>
      </c>
      <c r="P10" s="62">
        <f>IF('入力シート'!$E35="","",'入力シート'!$E35)</f>
      </c>
      <c r="Q10" s="62">
        <f>IF('入力シート'!$U35="","",'入力シート'!$U35)</f>
      </c>
      <c r="R10" s="62">
        <f>IF('入力シート'!$V35="","",'入力シート'!$V35)</f>
      </c>
      <c r="S10" s="63">
        <f>IF('入力シート'!$H35="","",'入力シート'!$H35)</f>
      </c>
      <c r="T10" s="64">
        <f>IF('入力シート'!$D36="","",'入力シート'!$D36)</f>
      </c>
      <c r="U10" s="62">
        <f>IF('入力シート'!$E36="","",'入力シート'!$E36)</f>
      </c>
      <c r="V10" s="62">
        <f>IF('入力シート'!$U36="","",'入力シート'!$U36)</f>
      </c>
      <c r="W10" s="62">
        <f>IF('入力シート'!$V36="","",'入力シート'!$V36)</f>
      </c>
      <c r="X10" s="65">
        <f>IF('入力シート'!$H36="","",'入力シート'!$H36)</f>
      </c>
      <c r="Y10" s="66">
        <f>IF('入力シート'!$D37="","",'入力シート'!$D37)</f>
      </c>
      <c r="Z10" s="62">
        <f>IF('入力シート'!$E37="","",'入力シート'!$E37)</f>
      </c>
      <c r="AA10" s="62">
        <f>IF('入力シート'!$U37="","",'入力シート'!$U37)</f>
      </c>
      <c r="AB10" s="62">
        <f>IF('入力シート'!$V37="","",'入力シート'!$V37)</f>
      </c>
      <c r="AC10" s="65">
        <f>IF('入力シート'!$H37="","",'入力シート'!$H37)</f>
      </c>
      <c r="AD10" s="66">
        <f>IF('入力シート'!$D38="","",'入力シート'!$D38)</f>
      </c>
      <c r="AE10" s="62">
        <f>IF('入力シート'!$E38="","",'入力シート'!$E38)</f>
      </c>
      <c r="AF10" s="62">
        <f>IF('入力シート'!$U38="","",'入力シート'!$U38)</f>
      </c>
      <c r="AG10" s="62">
        <f>IF('入力シート'!$V38="","",'入力シート'!$V38)</f>
      </c>
      <c r="AH10" s="65">
        <f>IF('入力シート'!$H38="","",'入力シート'!$H38)</f>
      </c>
      <c r="AI10" s="66">
        <f>IF('入力シート'!$D39="","",'入力シート'!$D39)</f>
      </c>
      <c r="AJ10" s="62">
        <f>IF('入力シート'!$E39="","",'入力シート'!$E39)</f>
      </c>
      <c r="AK10" s="62">
        <f>IF('入力シート'!$U39="","",'入力シート'!$U39)</f>
      </c>
      <c r="AL10" s="62">
        <f>IF('入力シート'!$V39="","",'入力シート'!$V39)</f>
      </c>
      <c r="AM10" s="65">
        <f>IF('入力シート'!$H39="","",'入力シート'!$H39)</f>
      </c>
      <c r="AN10" s="66">
        <f>IF('入力シート'!$D40="","",'入力シート'!$D40)</f>
      </c>
      <c r="AO10" s="62">
        <f>IF('入力シート'!$E40="","",'入力シート'!$E40)</f>
      </c>
      <c r="AP10" s="62">
        <f>IF('入力シート'!$U40="","",'入力シート'!$U40)</f>
      </c>
      <c r="AQ10" s="62">
        <f>IF('入力シート'!$V40="","",'入力シート'!$V40)</f>
      </c>
      <c r="AR10" s="63">
        <f>IF('入力シート'!$H40="","",'入力シート'!$H40)</f>
      </c>
      <c r="AS10" s="64">
        <f>IF('入力シート'!$D41="","",'入力シート'!$D41)</f>
      </c>
      <c r="AT10" s="62">
        <f>IF('入力シート'!$E41="","",'入力シート'!$E41)</f>
      </c>
      <c r="AU10" s="62">
        <f>IF('入力シート'!$U41="","",'入力シート'!$U41)</f>
      </c>
      <c r="AV10" s="62">
        <f>IF('入力シート'!$V41="","",'入力シート'!$V41)</f>
      </c>
      <c r="AW10" s="51">
        <f>IF('入力シート'!$H41="","",'入力シート'!$H41)</f>
      </c>
    </row>
    <row r="11" spans="10:49" ht="13.5">
      <c r="J11" s="54"/>
      <c r="K11" s="54"/>
      <c r="L11" s="54"/>
      <c r="M11" s="54"/>
      <c r="N11" s="33"/>
      <c r="S11" s="33"/>
      <c r="X11" s="33"/>
      <c r="AC11" s="33"/>
      <c r="AH11" s="33"/>
      <c r="AM11" s="33"/>
      <c r="AR11" s="33"/>
      <c r="AW11" s="33"/>
    </row>
    <row r="12" spans="10:49" ht="13.5">
      <c r="J12" s="54"/>
      <c r="K12" s="54"/>
      <c r="L12" s="54"/>
      <c r="M12" s="54"/>
      <c r="N12" s="33"/>
      <c r="S12" s="33"/>
      <c r="X12" s="33"/>
      <c r="AC12" s="33"/>
      <c r="AH12" s="33"/>
      <c r="AM12" s="33"/>
      <c r="AR12" s="33"/>
      <c r="AW12" s="33"/>
    </row>
  </sheetData>
  <sheetProtection/>
  <mergeCells count="21">
    <mergeCell ref="Q9:R9"/>
    <mergeCell ref="AU9:AV9"/>
    <mergeCell ref="AS8:AW8"/>
    <mergeCell ref="AA9:AB9"/>
    <mergeCell ref="AF9:AG9"/>
    <mergeCell ref="AK9:AL9"/>
    <mergeCell ref="V9:W9"/>
    <mergeCell ref="T8:X8"/>
    <mergeCell ref="Y8:AC8"/>
    <mergeCell ref="AN8:AR8"/>
    <mergeCell ref="AI8:AM8"/>
    <mergeCell ref="E8:E9"/>
    <mergeCell ref="AP9:AQ9"/>
    <mergeCell ref="B8:B9"/>
    <mergeCell ref="L9:M9"/>
    <mergeCell ref="J8:N8"/>
    <mergeCell ref="C8:D9"/>
    <mergeCell ref="F8:F9"/>
    <mergeCell ref="AD8:AH8"/>
    <mergeCell ref="O8:S8"/>
    <mergeCell ref="G9:H9"/>
  </mergeCells>
  <printOptions/>
  <pageMargins left="0.7" right="0.7" top="0.75" bottom="0.75" header="0.3" footer="0.3"/>
  <pageSetup horizontalDpi="600" verticalDpi="600" orientation="portrait" paperSize="9" scale="23" r:id="rId2"/>
  <headerFooter>
    <oddHeader>&amp;R&amp;"ＭＳ 明朝,標準"&amp;8 5.15中国委員長会議資料⑤2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団体戦用</dc:title>
  <dc:subject/>
  <dc:creator>kuramitsu</dc:creator>
  <cp:keywords/>
  <dc:description/>
  <cp:lastModifiedBy>yamaguchi-edu</cp:lastModifiedBy>
  <cp:lastPrinted>2016-05-11T14:19:25Z</cp:lastPrinted>
  <dcterms:created xsi:type="dcterms:W3CDTF">2011-02-12T03:28:52Z</dcterms:created>
  <dcterms:modified xsi:type="dcterms:W3CDTF">2019-05-22T23:56:51Z</dcterms:modified>
  <cp:category/>
  <cp:version/>
  <cp:contentType/>
  <cp:contentStatus/>
</cp:coreProperties>
</file>